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awlik\Desktop\KI MPWIK zał do umowy\"/>
    </mc:Choice>
  </mc:AlternateContent>
  <bookViews>
    <workbookView xWindow="0" yWindow="0" windowWidth="28800" windowHeight="11445"/>
  </bookViews>
  <sheets>
    <sheet name="KO" sheetId="1" r:id="rId1"/>
  </sheets>
  <calcPr calcId="152511"/>
</workbook>
</file>

<file path=xl/calcChain.xml><?xml version="1.0" encoding="utf-8"?>
<calcChain xmlns="http://schemas.openxmlformats.org/spreadsheetml/2006/main">
  <c r="G40" i="1" l="1"/>
  <c r="G39" i="1"/>
  <c r="G37" i="1"/>
  <c r="G35" i="1"/>
  <c r="G33" i="1"/>
  <c r="G32" i="1"/>
  <c r="G30" i="1"/>
  <c r="G28" i="1"/>
  <c r="G25" i="1"/>
  <c r="G24" i="1"/>
  <c r="G23" i="1"/>
  <c r="G19" i="1"/>
  <c r="G17" i="1"/>
  <c r="G15" i="1"/>
  <c r="G13" i="1"/>
  <c r="G11" i="1"/>
  <c r="G9" i="1"/>
  <c r="G8" i="1"/>
  <c r="G41" i="1" l="1"/>
  <c r="G20" i="1"/>
  <c r="G42" i="1" l="1"/>
</calcChain>
</file>

<file path=xl/sharedStrings.xml><?xml version="1.0" encoding="utf-8"?>
<sst xmlns="http://schemas.openxmlformats.org/spreadsheetml/2006/main" count="116" uniqueCount="87">
  <si>
    <t>Lp.</t>
  </si>
  <si>
    <t>Wartość</t>
  </si>
  <si>
    <t>ROZBIÓRKA I ODBUDOWA NAWIERZCHNI PO SIECI WODOCIĄGOWEJ</t>
  </si>
  <si>
    <t>ROBOTY ROZBIÓRKOWE</t>
  </si>
  <si>
    <t>D-01.02.04.</t>
  </si>
  <si>
    <t>m2</t>
  </si>
  <si>
    <t>ELEMENTY BRZEGOWE</t>
  </si>
  <si>
    <t>D- 05.03.01</t>
  </si>
  <si>
    <t>Ustawienie ścieku z kostki kamiennej/rolki z kostki kamiennej 18/20 staroużytecznej , wraz z wykonaniem ławy betonowej z betonu C12/15 gr. 21 cm, zaspoinowanie ścieku zaprawą.</t>
  </si>
  <si>
    <t>m</t>
  </si>
  <si>
    <t>NAWIERZCHNIA BITUMICZNA</t>
  </si>
  <si>
    <t>D- 04.07.01</t>
  </si>
  <si>
    <t>NAWIERZCHNIA CHODNIKA</t>
  </si>
  <si>
    <t>D- 05.03.23</t>
  </si>
  <si>
    <t>NAWIERZCHNIA TŁUCZNIOWA</t>
  </si>
  <si>
    <t>D-04.04.02</t>
  </si>
  <si>
    <t>NAWIERZCHNIA GRUNTOWA I TRAWNIK</t>
  </si>
  <si>
    <t>D- 09.02.01</t>
  </si>
  <si>
    <t>ROZBIÓRKA I ODBUDOWA NAWIERZCHNI NA TERENACH PRYWATNYCH</t>
  </si>
  <si>
    <t>ST-04</t>
  </si>
  <si>
    <t>Rozbiórka i odbudowa nawierzchni po robotach sieciowych na terenach prywatnych (zieleń, beton, kostka kam, bet)</t>
  </si>
  <si>
    <t>Razem dział: ROZBIÓRKA I ODBUDOWA NAWIERZCHNI PO SIECI WODOCIĄGOWEJ</t>
  </si>
  <si>
    <t>ROZBIÓRKA I ODBUDOWA NAWIERZCHNI PO SKANALIZACJI SANITARNEJ</t>
  </si>
  <si>
    <t>Rozbiórka słupków wygradzających</t>
  </si>
  <si>
    <t>szt</t>
  </si>
  <si>
    <t>ROBOTY NAWIERZCHNIOWE</t>
  </si>
  <si>
    <t>NAWIERZCHNIA Z KOSTKI KAMIENNEJ</t>
  </si>
  <si>
    <t>D- 04.06.01</t>
  </si>
  <si>
    <t>NAWIERZCHNIA PARKINGU I ZJAZDU Z KOSTKI BETONOWEJ</t>
  </si>
  <si>
    <t>D- 07.02.01.</t>
  </si>
  <si>
    <t>Ustawienie słupków wygradzających koloru czarno-żółtego, z wykonaniem fundament betonowego z betonu C12/15 - materiał z odzysku, w lokalizacji sprzed demontażu</t>
  </si>
  <si>
    <t>D- 08.01.01</t>
  </si>
  <si>
    <t>Ustawienie krawężników betonowych 15x30 cm: światło "+2cm" wraz z wykonaniem ławy betonowej C12/15, z oporem Krawężnik - materiał z odzysku / z rozbiórki</t>
  </si>
  <si>
    <t>Ustawienie krawężników kamiennych 12x30 cm: światło "+10cm" wraz z wykonaniem ławy betonowej C12/15, z oporem Krawężnik - materiał z odzysku / z rozbiórki</t>
  </si>
  <si>
    <t>Ogółem wartość kosztorysowa robót</t>
  </si>
  <si>
    <t>1.1</t>
  </si>
  <si>
    <t>1.2</t>
  </si>
  <si>
    <t>2.1</t>
  </si>
  <si>
    <t>2.2</t>
  </si>
  <si>
    <t>2.2.1</t>
  </si>
  <si>
    <t>ROZBUDOWA ULICY OSOBOWICKIEJ NA ODCINKU OD OBWODNICY ŚRÓDMIEJSKIEJ  DO ULICY LIPSKIEJ WE WROCŁAWIU</t>
  </si>
  <si>
    <t>Nr SST</t>
  </si>
  <si>
    <t>Wyszczególnienie elementów rozliczeniowych</t>
  </si>
  <si>
    <t>Jednostka</t>
  </si>
  <si>
    <t>ilość</t>
  </si>
  <si>
    <t>nazwa</t>
  </si>
  <si>
    <t>Razem dział: ROZBIÓRKA I ODBUDOWA NAWIERZCHNI PO KANALIZACJI SANITARNEJ</t>
  </si>
  <si>
    <t>Cena</t>
  </si>
  <si>
    <t>[zł]</t>
  </si>
  <si>
    <t>KOSZTORYS OFERTOWY -  ODBUDOWA NAWIERZCHNI ZAKRES MPWIK</t>
  </si>
  <si>
    <t>Rozebranie nawierzchni z mieszanek mineralno-bitumicznych z kostki betonowej gr. 8 cm, nawierzchni z kostki kamiennej rzędowej o wysokości 18 cm na podsypce cementowo-piaskowej, rozebranie ław pod ściek z betonu z kosztem zagospodarowanie gruzu (załadunek, wywóz, utylizacja)</t>
  </si>
  <si>
    <t>Warstwa wiążąca z betonu asfaltowego AC 16 W, gr. 5 cm z warstwą ścieralna z betonu asfaltowego AC 11S, gr. 4 cm z podbudową z profilowaniem koryta i zagęszczeniem podłoża pod warstwy konstrukcyjne nawierzchni i poboczem z kruszywa</t>
  </si>
  <si>
    <t>Chodnik kostka betonowa, gr. 8 cm, na podsypce cementowo-piaskoweg 1:4, gr. 3 cm Kostka - materiał z odzysku / z rozbiórki na podbudowie z kruszywa z profilowaniem koryta</t>
  </si>
  <si>
    <t>Warstwa nawierzchni z kruszywa łamanego o ciągłym uziarnieniu 0/31,5 mm (C90/3) stabilizowanego mechanicznie, gr. 25 cm z profilowaniem koryta</t>
  </si>
  <si>
    <t>Wykonanie trawników na terenach płaskich, gruntach kat. I-III, bez humusowania z pozyskaniem humusu.</t>
  </si>
  <si>
    <t>Rozebranie nawierzchni z kostki kamiennej rzędowej o wysokości 18 cm na podsypce cementowo-piaskowej; z kostki betonowej gr. 8 cm,MATERIAŁ DO PONOWNEGO WYKORZYSTANIA z rozebraniem ław pod ściek z betonu z zagospodarowanie gruzu (załadunek, wywóz, utylizacja)</t>
  </si>
  <si>
    <t>Rozebranie krawężników kamiennych 12x30 cm na podsypce cementowo-piaskowej i  krawężników betonowych 15x30 cm na podsypce cementowo-piaskowejKRAWĘŻNIK DO PONOWNEGO WBUDOWANIA</t>
  </si>
  <si>
    <t>Kostka kamienna 18/20 (materiał staroużyteczny) na podsypce cementowo-piaskowej 1:2, gr. 5 cm Kostka kamienna 18/20 - materiał z rozbiórki / demontażu z podbudową z kruszywa i ulepszoną podbudową, z profilowaniem koryta</t>
  </si>
  <si>
    <t>Kostka betonowa gr. 8 cm na podsypce cementowo-piaskowej 1:4, gr. 3 cm Kostka - materiał z odzysku / z podbudową z kruszywa i ulepszoną podbudową, z profilowaniem koryta</t>
  </si>
  <si>
    <t>Chodnik kostka betonowa, gr. 8 cm, na podsypce cementowo-piaskoweg 1:4, gr. 3 cm Kostka - materiał z odzysku / z rozbiórki z podbudową z kruszywa i ulepszoną podbudową, z profilowaniem koryta</t>
  </si>
  <si>
    <t>Wykonanie trawników na terenach płaskich, gruntach kat. I-III, bez humusowania z pozyskaniem humusu, profilowaniem koryta i warstwą pobocza z kruszywa.</t>
  </si>
  <si>
    <t>1.1.1.</t>
  </si>
  <si>
    <t>1.1.2.</t>
  </si>
  <si>
    <t>1.3.</t>
  </si>
  <si>
    <t>1.4.</t>
  </si>
  <si>
    <t>1.5.</t>
  </si>
  <si>
    <t>1.6.</t>
  </si>
  <si>
    <t>1.2.1.</t>
  </si>
  <si>
    <t>1.3.1.</t>
  </si>
  <si>
    <t>1. 4.1.</t>
  </si>
  <si>
    <t>1.5.1.</t>
  </si>
  <si>
    <t>1.6.1.</t>
  </si>
  <si>
    <t>2.1.1.</t>
  </si>
  <si>
    <t>2.1.2.</t>
  </si>
  <si>
    <t>2.1.3.</t>
  </si>
  <si>
    <t>2.2.1.</t>
  </si>
  <si>
    <t>2.3</t>
  </si>
  <si>
    <t>2.3.1.</t>
  </si>
  <si>
    <t>2.4.</t>
  </si>
  <si>
    <t>2.4.1.</t>
  </si>
  <si>
    <t>2.4.2.</t>
  </si>
  <si>
    <t>2.5.</t>
  </si>
  <si>
    <t>2.5.1.</t>
  </si>
  <si>
    <t>2.6</t>
  </si>
  <si>
    <t>2.6.1.</t>
  </si>
  <si>
    <t>2.7</t>
  </si>
  <si>
    <t>2.7.1.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</si>
</sst>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</cellStyleXfs>
  <cellXfs count="44">
    <xf numFmtId="0" fontId="0" fillId="0" borderId="0" xfId="0"/>
    <xf numFmtId="0" fontId="19" fillId="0" borderId="0" xfId="0" applyFont="1"/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49" fontId="20" fillId="0" borderId="10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19" fillId="0" borderId="10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43" fontId="19" fillId="0" borderId="10" xfId="1" applyFont="1" applyBorder="1" applyAlignment="1">
      <alignment horizontal="center" vertical="center" wrapText="1"/>
    </xf>
    <xf numFmtId="43" fontId="20" fillId="0" borderId="10" xfId="1" applyFont="1" applyBorder="1" applyAlignment="1">
      <alignment horizontal="center" vertical="center" wrapText="1"/>
    </xf>
    <xf numFmtId="43" fontId="19" fillId="0" borderId="10" xfId="1" applyFont="1" applyBorder="1" applyAlignment="1">
      <alignment horizontal="center" vertical="center" wrapText="1"/>
    </xf>
    <xf numFmtId="43" fontId="20" fillId="33" borderId="10" xfId="1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right" vertical="top" wrapText="1"/>
    </xf>
    <xf numFmtId="0" fontId="20" fillId="34" borderId="10" xfId="0" applyFont="1" applyFill="1" applyBorder="1" applyAlignment="1">
      <alignment horizontal="center" vertical="top" wrapText="1"/>
    </xf>
    <xf numFmtId="0" fontId="23" fillId="0" borderId="15" xfId="43" applyFont="1" applyBorder="1" applyAlignment="1">
      <alignment horizontal="center" vertical="center" wrapText="1"/>
    </xf>
    <xf numFmtId="0" fontId="23" fillId="0" borderId="10" xfId="45" applyFont="1" applyBorder="1" applyAlignment="1">
      <alignment horizontal="center" vertical="center" wrapText="1"/>
    </xf>
    <xf numFmtId="4" fontId="23" fillId="0" borderId="10" xfId="45" applyNumberFormat="1" applyFont="1" applyBorder="1" applyAlignment="1">
      <alignment horizontal="center" vertical="center" wrapText="1"/>
    </xf>
    <xf numFmtId="1" fontId="23" fillId="0" borderId="10" xfId="43" applyNumberFormat="1" applyFont="1" applyBorder="1" applyAlignment="1">
      <alignment horizontal="center" vertical="center" wrapText="1"/>
    </xf>
    <xf numFmtId="1" fontId="24" fillId="0" borderId="10" xfId="43" applyNumberFormat="1" applyFont="1" applyBorder="1" applyAlignment="1">
      <alignment horizontal="center" vertical="center" wrapText="1"/>
    </xf>
    <xf numFmtId="4" fontId="23" fillId="0" borderId="15" xfId="43" applyNumberFormat="1" applyFont="1" applyBorder="1" applyAlignment="1">
      <alignment horizontal="center" vertical="center" wrapText="1"/>
    </xf>
    <xf numFmtId="0" fontId="23" fillId="0" borderId="10" xfId="43" applyFont="1" applyBorder="1" applyAlignment="1">
      <alignment horizontal="center" vertical="center" wrapText="1"/>
    </xf>
    <xf numFmtId="4" fontId="23" fillId="0" borderId="10" xfId="43" applyNumberFormat="1" applyFont="1" applyBorder="1" applyAlignment="1">
      <alignment horizontal="center" vertical="center" wrapText="1"/>
    </xf>
    <xf numFmtId="14" fontId="19" fillId="0" borderId="10" xfId="0" applyNumberFormat="1" applyFont="1" applyBorder="1" applyAlignment="1">
      <alignment horizontal="right" vertical="top" wrapText="1"/>
    </xf>
    <xf numFmtId="0" fontId="21" fillId="0" borderId="14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 wrapText="1"/>
    </xf>
    <xf numFmtId="0" fontId="23" fillId="0" borderId="15" xfId="43" applyFont="1" applyBorder="1" applyAlignment="1">
      <alignment horizontal="center" vertical="center" wrapText="1"/>
    </xf>
    <xf numFmtId="0" fontId="24" fillId="0" borderId="15" xfId="43" applyFont="1" applyBorder="1" applyAlignment="1">
      <alignment horizontal="center" vertical="center" wrapText="1"/>
    </xf>
    <xf numFmtId="0" fontId="19" fillId="0" borderId="15" xfId="43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33" borderId="11" xfId="0" applyFont="1" applyFill="1" applyBorder="1" applyAlignment="1">
      <alignment horizontal="left" vertical="top" wrapText="1"/>
    </xf>
    <xf numFmtId="0" fontId="20" fillId="33" borderId="12" xfId="0" applyFont="1" applyFill="1" applyBorder="1" applyAlignment="1">
      <alignment horizontal="left" vertical="top" wrapText="1"/>
    </xf>
    <xf numFmtId="0" fontId="20" fillId="33" borderId="13" xfId="0" applyFont="1" applyFill="1" applyBorder="1" applyAlignment="1">
      <alignment horizontal="left" vertical="top" wrapText="1"/>
    </xf>
    <xf numFmtId="0" fontId="20" fillId="34" borderId="11" xfId="0" applyFont="1" applyFill="1" applyBorder="1" applyAlignment="1">
      <alignment horizontal="left" vertical="top" wrapText="1"/>
    </xf>
    <xf numFmtId="0" fontId="20" fillId="34" borderId="12" xfId="0" applyFont="1" applyFill="1" applyBorder="1" applyAlignment="1">
      <alignment horizontal="left" vertical="top" wrapText="1"/>
    </xf>
    <xf numFmtId="0" fontId="20" fillId="34" borderId="13" xfId="0" applyFont="1" applyFill="1" applyBorder="1" applyAlignment="1">
      <alignment horizontal="left" vertical="top" wrapText="1"/>
    </xf>
    <xf numFmtId="43" fontId="20" fillId="0" borderId="11" xfId="1" applyFont="1" applyBorder="1" applyAlignment="1">
      <alignment horizontal="left" vertical="top" wrapText="1"/>
    </xf>
    <xf numFmtId="43" fontId="20" fillId="0" borderId="12" xfId="1" applyFont="1" applyBorder="1" applyAlignment="1">
      <alignment horizontal="left" vertical="top" wrapText="1"/>
    </xf>
    <xf numFmtId="43" fontId="20" fillId="0" borderId="13" xfId="1" applyFont="1" applyBorder="1" applyAlignment="1">
      <alignment horizontal="left" vertical="top" wrapText="1"/>
    </xf>
    <xf numFmtId="0" fontId="19" fillId="0" borderId="10" xfId="43" applyFont="1" applyBorder="1" applyAlignment="1">
      <alignment horizontal="center" vertical="center" wrapText="1"/>
    </xf>
  </cellXfs>
  <cellStyles count="46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Dziesiętny" xfId="1" builtinId="3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Normalny 2" xfId="43"/>
    <cellStyle name="Normalny 4" xfId="44"/>
    <cellStyle name="Normalny 5" xfId="45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y" xfId="8" builtinId="27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tabSelected="1" view="pageBreakPreview" zoomScaleSheetLayoutView="100" workbookViewId="0">
      <selection activeCell="C8" sqref="C8"/>
    </sheetView>
  </sheetViews>
  <sheetFormatPr defaultRowHeight="12"/>
  <cols>
    <col min="1" max="1" width="7.5" style="1" customWidth="1"/>
    <col min="2" max="2" width="10" style="7" customWidth="1"/>
    <col min="3" max="3" width="39.5" style="1" customWidth="1"/>
    <col min="4" max="4" width="7.125" style="9" customWidth="1"/>
    <col min="5" max="5" width="8" style="9" customWidth="1"/>
    <col min="6" max="6" width="7.625" style="9" customWidth="1"/>
    <col min="7" max="7" width="9.5" style="9" customWidth="1"/>
    <col min="8" max="16384" width="9" style="1"/>
  </cols>
  <sheetData>
    <row r="1" spans="1:7">
      <c r="A1" s="26" t="s">
        <v>49</v>
      </c>
      <c r="B1" s="26"/>
      <c r="C1" s="26"/>
      <c r="D1" s="26"/>
      <c r="E1" s="26"/>
      <c r="F1" s="26"/>
      <c r="G1" s="26"/>
    </row>
    <row r="2" spans="1:7">
      <c r="A2" s="27" t="s">
        <v>40</v>
      </c>
      <c r="B2" s="27"/>
      <c r="C2" s="27"/>
      <c r="D2" s="27"/>
      <c r="E2" s="27"/>
      <c r="F2" s="27"/>
      <c r="G2" s="27"/>
    </row>
    <row r="3" spans="1:7" ht="12" customHeight="1">
      <c r="A3" s="28" t="s">
        <v>0</v>
      </c>
      <c r="B3" s="29" t="s">
        <v>41</v>
      </c>
      <c r="C3" s="28" t="s">
        <v>42</v>
      </c>
      <c r="D3" s="28" t="s">
        <v>43</v>
      </c>
      <c r="E3" s="30"/>
      <c r="F3" s="17" t="s">
        <v>47</v>
      </c>
      <c r="G3" s="22" t="s">
        <v>1</v>
      </c>
    </row>
    <row r="4" spans="1:7">
      <c r="A4" s="43"/>
      <c r="B4" s="43"/>
      <c r="C4" s="43"/>
      <c r="D4" s="18" t="s">
        <v>44</v>
      </c>
      <c r="E4" s="19" t="s">
        <v>45</v>
      </c>
      <c r="F4" s="23" t="s">
        <v>48</v>
      </c>
      <c r="G4" s="24" t="s">
        <v>48</v>
      </c>
    </row>
    <row r="5" spans="1:7">
      <c r="A5" s="20">
        <v>1</v>
      </c>
      <c r="B5" s="21">
        <v>2</v>
      </c>
      <c r="C5" s="20">
        <v>3</v>
      </c>
      <c r="D5" s="20">
        <v>5</v>
      </c>
      <c r="E5" s="20">
        <v>4</v>
      </c>
      <c r="F5" s="20">
        <v>6</v>
      </c>
      <c r="G5" s="20">
        <v>7</v>
      </c>
    </row>
    <row r="6" spans="1:7" ht="12" customHeight="1">
      <c r="A6" s="15">
        <v>1</v>
      </c>
      <c r="B6" s="16"/>
      <c r="C6" s="37" t="s">
        <v>2</v>
      </c>
      <c r="D6" s="38"/>
      <c r="E6" s="38"/>
      <c r="F6" s="38"/>
      <c r="G6" s="39"/>
    </row>
    <row r="7" spans="1:7">
      <c r="A7" s="6" t="s">
        <v>35</v>
      </c>
      <c r="B7" s="2"/>
      <c r="C7" s="31" t="s">
        <v>3</v>
      </c>
      <c r="D7" s="32"/>
      <c r="E7" s="32"/>
      <c r="F7" s="32"/>
      <c r="G7" s="33"/>
    </row>
    <row r="8" spans="1:7" ht="72">
      <c r="A8" s="3" t="s">
        <v>61</v>
      </c>
      <c r="B8" s="8" t="s">
        <v>4</v>
      </c>
      <c r="C8" s="4" t="s">
        <v>50</v>
      </c>
      <c r="D8" s="11">
        <v>28.4</v>
      </c>
      <c r="E8" s="10" t="s">
        <v>5</v>
      </c>
      <c r="F8" s="11"/>
      <c r="G8" s="11">
        <f>ROUND(D8*F8,2)</f>
        <v>0</v>
      </c>
    </row>
    <row r="9" spans="1:7" ht="48">
      <c r="A9" s="3" t="s">
        <v>62</v>
      </c>
      <c r="B9" s="8" t="s">
        <v>7</v>
      </c>
      <c r="C9" s="4" t="s">
        <v>8</v>
      </c>
      <c r="D9" s="11">
        <v>7</v>
      </c>
      <c r="E9" s="10" t="s">
        <v>9</v>
      </c>
      <c r="F9" s="11"/>
      <c r="G9" s="13">
        <f t="shared" ref="G9" si="0">ROUND(D9*F9,2)</f>
        <v>0</v>
      </c>
    </row>
    <row r="10" spans="1:7">
      <c r="A10" s="6" t="s">
        <v>36</v>
      </c>
      <c r="B10" s="2"/>
      <c r="C10" s="31" t="s">
        <v>10</v>
      </c>
      <c r="D10" s="32"/>
      <c r="E10" s="32"/>
      <c r="F10" s="32"/>
      <c r="G10" s="33"/>
    </row>
    <row r="11" spans="1:7" ht="60">
      <c r="A11" s="3" t="s">
        <v>67</v>
      </c>
      <c r="B11" s="8" t="s">
        <v>11</v>
      </c>
      <c r="C11" s="4" t="s">
        <v>51</v>
      </c>
      <c r="D11" s="11">
        <v>22</v>
      </c>
      <c r="E11" s="10" t="s">
        <v>5</v>
      </c>
      <c r="F11" s="11"/>
      <c r="G11" s="13">
        <f t="shared" ref="G11" si="1">ROUND(D11*F11,2)</f>
        <v>0</v>
      </c>
    </row>
    <row r="12" spans="1:7">
      <c r="A12" s="6" t="s">
        <v>63</v>
      </c>
      <c r="B12" s="2"/>
      <c r="C12" s="31" t="s">
        <v>12</v>
      </c>
      <c r="D12" s="32"/>
      <c r="E12" s="32"/>
      <c r="F12" s="32"/>
      <c r="G12" s="33"/>
    </row>
    <row r="13" spans="1:7" ht="48">
      <c r="A13" s="3" t="s">
        <v>68</v>
      </c>
      <c r="B13" s="8" t="s">
        <v>13</v>
      </c>
      <c r="C13" s="4" t="s">
        <v>52</v>
      </c>
      <c r="D13" s="11">
        <v>14</v>
      </c>
      <c r="E13" s="10" t="s">
        <v>5</v>
      </c>
      <c r="F13" s="11"/>
      <c r="G13" s="13">
        <f t="shared" ref="G13" si="2">ROUND(D13*F13,2)</f>
        <v>0</v>
      </c>
    </row>
    <row r="14" spans="1:7">
      <c r="A14" s="6" t="s">
        <v>64</v>
      </c>
      <c r="B14" s="2"/>
      <c r="C14" s="40" t="s">
        <v>14</v>
      </c>
      <c r="D14" s="41"/>
      <c r="E14" s="41"/>
      <c r="F14" s="41"/>
      <c r="G14" s="42"/>
    </row>
    <row r="15" spans="1:7" ht="36">
      <c r="A15" s="25" t="s">
        <v>69</v>
      </c>
      <c r="B15" s="8" t="s">
        <v>15</v>
      </c>
      <c r="C15" s="4" t="s">
        <v>53</v>
      </c>
      <c r="D15" s="11">
        <v>8</v>
      </c>
      <c r="E15" s="10" t="s">
        <v>5</v>
      </c>
      <c r="F15" s="11"/>
      <c r="G15" s="13">
        <f t="shared" ref="G15" si="3">ROUND(D15*F15,2)</f>
        <v>0</v>
      </c>
    </row>
    <row r="16" spans="1:7">
      <c r="A16" s="6" t="s">
        <v>65</v>
      </c>
      <c r="B16" s="2"/>
      <c r="C16" s="31" t="s">
        <v>16</v>
      </c>
      <c r="D16" s="32"/>
      <c r="E16" s="32"/>
      <c r="F16" s="32"/>
      <c r="G16" s="33"/>
    </row>
    <row r="17" spans="1:7" ht="24">
      <c r="A17" s="3" t="s">
        <v>70</v>
      </c>
      <c r="B17" s="8" t="s">
        <v>17</v>
      </c>
      <c r="C17" s="4" t="s">
        <v>54</v>
      </c>
      <c r="D17" s="11">
        <v>6.5</v>
      </c>
      <c r="E17" s="10" t="s">
        <v>5</v>
      </c>
      <c r="F17" s="11"/>
      <c r="G17" s="13">
        <f t="shared" ref="G17" si="4">ROUND(D17*F17,2)</f>
        <v>0</v>
      </c>
    </row>
    <row r="18" spans="1:7">
      <c r="A18" s="6" t="s">
        <v>66</v>
      </c>
      <c r="B18" s="2"/>
      <c r="C18" s="31" t="s">
        <v>18</v>
      </c>
      <c r="D18" s="32"/>
      <c r="E18" s="32"/>
      <c r="F18" s="32"/>
      <c r="G18" s="33"/>
    </row>
    <row r="19" spans="1:7" ht="36">
      <c r="A19" s="3" t="s">
        <v>71</v>
      </c>
      <c r="B19" s="8" t="s">
        <v>19</v>
      </c>
      <c r="C19" s="4" t="s">
        <v>20</v>
      </c>
      <c r="D19" s="11">
        <v>145</v>
      </c>
      <c r="E19" s="10" t="s">
        <v>5</v>
      </c>
      <c r="F19" s="11"/>
      <c r="G19" s="13">
        <f t="shared" ref="G19" si="5">ROUND(D19*F19,2)</f>
        <v>0</v>
      </c>
    </row>
    <row r="20" spans="1:7">
      <c r="A20" s="34" t="s">
        <v>21</v>
      </c>
      <c r="B20" s="35"/>
      <c r="C20" s="35"/>
      <c r="D20" s="35"/>
      <c r="E20" s="35"/>
      <c r="F20" s="36"/>
      <c r="G20" s="14">
        <f>SUM(G8:G8,G9,G11:G11,G13:G13,G15:G15,G17:G17,G19)</f>
        <v>0</v>
      </c>
    </row>
    <row r="21" spans="1:7">
      <c r="A21" s="15">
        <v>2</v>
      </c>
      <c r="B21" s="16"/>
      <c r="C21" s="37" t="s">
        <v>22</v>
      </c>
      <c r="D21" s="38"/>
      <c r="E21" s="38"/>
      <c r="F21" s="38"/>
      <c r="G21" s="39"/>
    </row>
    <row r="22" spans="1:7">
      <c r="A22" s="6" t="s">
        <v>37</v>
      </c>
      <c r="B22" s="2"/>
      <c r="C22" s="31" t="s">
        <v>3</v>
      </c>
      <c r="D22" s="32"/>
      <c r="E22" s="32"/>
      <c r="F22" s="32"/>
      <c r="G22" s="33"/>
    </row>
    <row r="23" spans="1:7" ht="72">
      <c r="A23" s="25" t="s">
        <v>72</v>
      </c>
      <c r="B23" s="8" t="s">
        <v>4</v>
      </c>
      <c r="C23" s="4" t="s">
        <v>55</v>
      </c>
      <c r="D23" s="11">
        <v>228</v>
      </c>
      <c r="E23" s="10" t="s">
        <v>5</v>
      </c>
      <c r="F23" s="11"/>
      <c r="G23" s="13">
        <f t="shared" ref="G23:G25" si="6">ROUND(D23*F23,2)</f>
        <v>0</v>
      </c>
    </row>
    <row r="24" spans="1:7" ht="48">
      <c r="A24" s="3" t="s">
        <v>73</v>
      </c>
      <c r="B24" s="8" t="s">
        <v>4</v>
      </c>
      <c r="C24" s="4" t="s">
        <v>56</v>
      </c>
      <c r="D24" s="11">
        <v>86</v>
      </c>
      <c r="E24" s="10" t="s">
        <v>9</v>
      </c>
      <c r="F24" s="11"/>
      <c r="G24" s="13">
        <f t="shared" si="6"/>
        <v>0</v>
      </c>
    </row>
    <row r="25" spans="1:7">
      <c r="A25" s="3" t="s">
        <v>74</v>
      </c>
      <c r="B25" s="8" t="s">
        <v>4</v>
      </c>
      <c r="C25" s="4" t="s">
        <v>23</v>
      </c>
      <c r="D25" s="11">
        <v>5</v>
      </c>
      <c r="E25" s="10" t="s">
        <v>24</v>
      </c>
      <c r="F25" s="11"/>
      <c r="G25" s="13">
        <f t="shared" si="6"/>
        <v>0</v>
      </c>
    </row>
    <row r="26" spans="1:7">
      <c r="A26" s="6" t="s">
        <v>38</v>
      </c>
      <c r="B26" s="2"/>
      <c r="C26" s="31" t="s">
        <v>25</v>
      </c>
      <c r="D26" s="32"/>
      <c r="E26" s="32"/>
      <c r="F26" s="32"/>
      <c r="G26" s="33"/>
    </row>
    <row r="27" spans="1:7">
      <c r="A27" s="6" t="s">
        <v>39</v>
      </c>
      <c r="B27" s="2"/>
      <c r="C27" s="31" t="s">
        <v>26</v>
      </c>
      <c r="D27" s="32"/>
      <c r="E27" s="32"/>
      <c r="F27" s="32"/>
      <c r="G27" s="33"/>
    </row>
    <row r="28" spans="1:7" ht="60">
      <c r="A28" s="3" t="s">
        <v>75</v>
      </c>
      <c r="B28" s="8" t="s">
        <v>27</v>
      </c>
      <c r="C28" s="4" t="s">
        <v>57</v>
      </c>
      <c r="D28" s="11">
        <v>185</v>
      </c>
      <c r="E28" s="10" t="s">
        <v>5</v>
      </c>
      <c r="F28" s="11"/>
      <c r="G28" s="13">
        <f t="shared" ref="G28" si="7">ROUND(D28*F28,2)</f>
        <v>0</v>
      </c>
    </row>
    <row r="29" spans="1:7">
      <c r="A29" s="6" t="s">
        <v>76</v>
      </c>
      <c r="B29" s="2"/>
      <c r="C29" s="31" t="s">
        <v>28</v>
      </c>
      <c r="D29" s="32"/>
      <c r="E29" s="32"/>
      <c r="F29" s="32"/>
      <c r="G29" s="33"/>
    </row>
    <row r="30" spans="1:7" ht="48">
      <c r="A30" s="3" t="s">
        <v>77</v>
      </c>
      <c r="B30" s="8" t="s">
        <v>13</v>
      </c>
      <c r="C30" s="4" t="s">
        <v>58</v>
      </c>
      <c r="D30" s="11">
        <v>40</v>
      </c>
      <c r="E30" s="10" t="s">
        <v>5</v>
      </c>
      <c r="F30" s="11"/>
      <c r="G30" s="13">
        <f t="shared" ref="G30" si="8">ROUND(D30*F30,2)</f>
        <v>0</v>
      </c>
    </row>
    <row r="31" spans="1:7">
      <c r="A31" s="6" t="s">
        <v>78</v>
      </c>
      <c r="B31" s="2"/>
      <c r="C31" s="31" t="s">
        <v>12</v>
      </c>
      <c r="D31" s="32"/>
      <c r="E31" s="32"/>
      <c r="F31" s="32"/>
      <c r="G31" s="33"/>
    </row>
    <row r="32" spans="1:7" ht="48">
      <c r="A32" s="3" t="s">
        <v>79</v>
      </c>
      <c r="B32" s="8" t="s">
        <v>13</v>
      </c>
      <c r="C32" s="4" t="s">
        <v>59</v>
      </c>
      <c r="D32" s="11">
        <v>3</v>
      </c>
      <c r="E32" s="10" t="s">
        <v>5</v>
      </c>
      <c r="F32" s="11"/>
      <c r="G32" s="13">
        <f t="shared" ref="G32:G33" si="9">ROUND(D32*F32,2)</f>
        <v>0</v>
      </c>
    </row>
    <row r="33" spans="1:7" ht="48">
      <c r="A33" s="3" t="s">
        <v>80</v>
      </c>
      <c r="B33" s="8" t="s">
        <v>29</v>
      </c>
      <c r="C33" s="4" t="s">
        <v>30</v>
      </c>
      <c r="D33" s="11">
        <v>5</v>
      </c>
      <c r="E33" s="10" t="s">
        <v>24</v>
      </c>
      <c r="F33" s="11"/>
      <c r="G33" s="13">
        <f t="shared" si="9"/>
        <v>0</v>
      </c>
    </row>
    <row r="34" spans="1:7">
      <c r="A34" s="6" t="s">
        <v>81</v>
      </c>
      <c r="B34" s="2"/>
      <c r="C34" s="31" t="s">
        <v>16</v>
      </c>
      <c r="D34" s="32"/>
      <c r="E34" s="32"/>
      <c r="F34" s="32"/>
      <c r="G34" s="33"/>
    </row>
    <row r="35" spans="1:7" ht="36">
      <c r="A35" s="3" t="s">
        <v>82</v>
      </c>
      <c r="B35" s="8" t="s">
        <v>17</v>
      </c>
      <c r="C35" s="4" t="s">
        <v>60</v>
      </c>
      <c r="D35" s="11">
        <v>6</v>
      </c>
      <c r="E35" s="10" t="s">
        <v>5</v>
      </c>
      <c r="F35" s="11"/>
      <c r="G35" s="13">
        <f t="shared" ref="G35" si="10">ROUND(D35*F35,2)</f>
        <v>0</v>
      </c>
    </row>
    <row r="36" spans="1:7">
      <c r="A36" s="6" t="s">
        <v>83</v>
      </c>
      <c r="B36" s="2"/>
      <c r="C36" s="31" t="s">
        <v>18</v>
      </c>
      <c r="D36" s="32"/>
      <c r="E36" s="32"/>
      <c r="F36" s="32"/>
      <c r="G36" s="33"/>
    </row>
    <row r="37" spans="1:7" ht="36">
      <c r="A37" s="3" t="s">
        <v>84</v>
      </c>
      <c r="B37" s="8" t="s">
        <v>19</v>
      </c>
      <c r="C37" s="4" t="s">
        <v>20</v>
      </c>
      <c r="D37" s="11">
        <v>85</v>
      </c>
      <c r="E37" s="10" t="s">
        <v>5</v>
      </c>
      <c r="F37" s="11"/>
      <c r="G37" s="13">
        <f t="shared" ref="G37" si="11">ROUND(D37*F37,2)</f>
        <v>0</v>
      </c>
    </row>
    <row r="38" spans="1:7">
      <c r="A38" s="6" t="s">
        <v>85</v>
      </c>
      <c r="B38" s="2"/>
      <c r="C38" s="31" t="s">
        <v>6</v>
      </c>
      <c r="D38" s="32"/>
      <c r="E38" s="32"/>
      <c r="F38" s="32"/>
      <c r="G38" s="33"/>
    </row>
    <row r="39" spans="1:7" ht="36">
      <c r="A39" s="3" t="s">
        <v>86</v>
      </c>
      <c r="B39" s="8" t="s">
        <v>31</v>
      </c>
      <c r="C39" s="4" t="s">
        <v>32</v>
      </c>
      <c r="D39" s="11">
        <v>45</v>
      </c>
      <c r="E39" s="10" t="s">
        <v>9</v>
      </c>
      <c r="F39" s="11"/>
      <c r="G39" s="13">
        <f t="shared" ref="G39:G40" si="12">ROUND(D39*F39,2)</f>
        <v>0</v>
      </c>
    </row>
    <row r="40" spans="1:7" ht="36">
      <c r="A40" s="25">
        <v>37439</v>
      </c>
      <c r="B40" s="8" t="s">
        <v>31</v>
      </c>
      <c r="C40" s="4" t="s">
        <v>33</v>
      </c>
      <c r="D40" s="11">
        <v>41</v>
      </c>
      <c r="E40" s="10" t="s">
        <v>9</v>
      </c>
      <c r="F40" s="11"/>
      <c r="G40" s="13">
        <f t="shared" si="12"/>
        <v>0</v>
      </c>
    </row>
    <row r="41" spans="1:7">
      <c r="A41" s="34" t="s">
        <v>46</v>
      </c>
      <c r="B41" s="35"/>
      <c r="C41" s="35"/>
      <c r="D41" s="35"/>
      <c r="E41" s="35"/>
      <c r="F41" s="36"/>
      <c r="G41" s="14">
        <f>SUM(G23:G25,G28:G28,G30:G30,G32:G33,G35:G35,G37,G39:G40)</f>
        <v>0</v>
      </c>
    </row>
    <row r="42" spans="1:7" ht="25.5" customHeight="1">
      <c r="A42" s="31" t="s">
        <v>34</v>
      </c>
      <c r="B42" s="32"/>
      <c r="C42" s="32"/>
      <c r="D42" s="32"/>
      <c r="E42" s="32"/>
      <c r="F42" s="33"/>
      <c r="G42" s="12">
        <f>SUM(G20,G41)</f>
        <v>0</v>
      </c>
    </row>
    <row r="44" spans="1:7">
      <c r="A44" s="5"/>
    </row>
  </sheetData>
  <mergeCells count="25">
    <mergeCell ref="A1:G1"/>
    <mergeCell ref="A2:G2"/>
    <mergeCell ref="A3:A4"/>
    <mergeCell ref="B3:B4"/>
    <mergeCell ref="C26:G26"/>
    <mergeCell ref="C14:G14"/>
    <mergeCell ref="C16:G16"/>
    <mergeCell ref="C18:G18"/>
    <mergeCell ref="A20:F20"/>
    <mergeCell ref="C21:G21"/>
    <mergeCell ref="C22:G22"/>
    <mergeCell ref="C6:G6"/>
    <mergeCell ref="C7:G7"/>
    <mergeCell ref="C10:G10"/>
    <mergeCell ref="C3:C4"/>
    <mergeCell ref="D3:E3"/>
    <mergeCell ref="C38:G38"/>
    <mergeCell ref="A41:F41"/>
    <mergeCell ref="A42:F42"/>
    <mergeCell ref="C27:G27"/>
    <mergeCell ref="C29:G29"/>
    <mergeCell ref="C31:G31"/>
    <mergeCell ref="C34:G34"/>
    <mergeCell ref="C36:G36"/>
    <mergeCell ref="C12:G12"/>
  </mergeCells>
  <pageMargins left="0.75" right="0.75" top="1" bottom="1" header="0.5" footer="0.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KI_ON_OSOBOWICKA</dc:title>
  <dc:creator>RR</dc:creator>
  <cp:lastModifiedBy>Pawlik Anna</cp:lastModifiedBy>
  <dcterms:created xsi:type="dcterms:W3CDTF">2019-01-14T04:33:40Z</dcterms:created>
  <dcterms:modified xsi:type="dcterms:W3CDTF">2019-03-07T12:57:46Z</dcterms:modified>
</cp:coreProperties>
</file>