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awlik\Desktop\KI MPWIK zał do umowy\"/>
    </mc:Choice>
  </mc:AlternateContent>
  <bookViews>
    <workbookView xWindow="0" yWindow="0" windowWidth="28800" windowHeight="11445"/>
  </bookViews>
  <sheets>
    <sheet name="KO" sheetId="3" r:id="rId1"/>
  </sheets>
  <calcPr calcId="152511"/>
</workbook>
</file>

<file path=xl/calcChain.xml><?xml version="1.0" encoding="utf-8"?>
<calcChain xmlns="http://schemas.openxmlformats.org/spreadsheetml/2006/main">
  <c r="G54" i="3" l="1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5" i="3"/>
  <c r="G14" i="3"/>
  <c r="G13" i="3"/>
  <c r="G12" i="3"/>
  <c r="G11" i="3"/>
  <c r="G10" i="3"/>
  <c r="G9" i="3"/>
  <c r="G8" i="3"/>
  <c r="G7" i="3"/>
  <c r="G16" i="3" l="1"/>
  <c r="G55" i="3"/>
  <c r="G56" i="3"/>
</calcChain>
</file>

<file path=xl/sharedStrings.xml><?xml version="1.0" encoding="utf-8"?>
<sst xmlns="http://schemas.openxmlformats.org/spreadsheetml/2006/main" count="201" uniqueCount="113">
  <si>
    <t>Lp.</t>
  </si>
  <si>
    <t>Wartość</t>
  </si>
  <si>
    <t>ROBOTY ROZBIÓRKOWE I PRZYGOTOWAWCZE</t>
  </si>
  <si>
    <t>1 d.1</t>
  </si>
  <si>
    <t>W-MPWiK-01</t>
  </si>
  <si>
    <t>Rozbiórka istenijącego gazociągu g50 wraz z odgazowaniem, przedmuchaniem i zaślepieniem gazociągów korkami betonowymi (5 szt) wraz z kosztem zagospodarowania mat. z rozbiórki</t>
  </si>
  <si>
    <t>m</t>
  </si>
  <si>
    <t>2 d.1</t>
  </si>
  <si>
    <t>Rozbiórka istenijącego gazociągu g100-128 wraz z odgazowaniem, przedmuchaniem i zaślepieniem gazociągów korkami betonowymi (6 szt), wraz z kosztem zagospodarowania mat. z rozbiórki</t>
  </si>
  <si>
    <t>3 d.1</t>
  </si>
  <si>
    <t>Rozbiórka istenijącego gazociągu g150-152 wraz z odgazowaniem, przedmuchaniem i zaślepieniem gazociągów korkami betonowymi (4 szt), wraz z kosztem zagospodarowania mat. z rozbiórki</t>
  </si>
  <si>
    <t>4 d.1</t>
  </si>
  <si>
    <t>Rozbiórka istenijącego wodociągu fi 100-250 mm wraz z z kosztem zagospodarowania mat. z rozbiórki</t>
  </si>
  <si>
    <t>5 d.1</t>
  </si>
  <si>
    <t>Likwidacja istniejącego rurociągu fi 125 poprzez zamulenie; w poz. należy ująć niezbedne roboty ziemne</t>
  </si>
  <si>
    <t>6 d.1</t>
  </si>
  <si>
    <t>Likwidacja istniejącego rurociągu fi 150 poprzez zamulenie; w poz. należy ująć niezbedne roboty ziemne</t>
  </si>
  <si>
    <t>7 d.1</t>
  </si>
  <si>
    <t>Likwidacja istniejącego rurociągu fi 175 poprzez zamulenie; w poz. należy ująć niezbedne roboty ziemne</t>
  </si>
  <si>
    <t>8 d.1</t>
  </si>
  <si>
    <t>Likwidacja istniejącego rurociągu fi 225 poprzez zamulenie; w poz. należy ująć niezbedne roboty ziemne</t>
  </si>
  <si>
    <t>9 d.1</t>
  </si>
  <si>
    <t>Budowa rurociągów wodociągów tymczasowych na czas prowadzonych robót</t>
  </si>
  <si>
    <t>Razem dział: ROBOTY ROZBIÓRKOWE I PRZYGOTOWAWCZE</t>
  </si>
  <si>
    <t>ROBOTY SIECIOWE</t>
  </si>
  <si>
    <t>10 d.2</t>
  </si>
  <si>
    <t>Budowa wodociągu metodą bezwykopową - przewiertem sterowanymm rurami PEHD Dz315x18.7 PE100 SDR17 PN10 wraz z wykonaniem połączeń niezbędnymi kształtkami (PEHD, żel, łuki trójniki tuleje, łączniki muły) , oraz podłączeniem do istniejących sieci, oznakoawniem próbą szczelności, i dezynfekcją w poz. należy ująć niezbędne roboty ziemne - komory startowe i odbiorcze wraz z umocnieniem i odwodnieniem wykopów</t>
  </si>
  <si>
    <t>11 d.2</t>
  </si>
  <si>
    <t>Budowa wodociągu metodą bezwykopową - przewiertem sterowanymm rurami PEHD Dz225x13.4 PE100 SDR17 PN10 wraz z wykonaniem połączeń niezbędnymi kształtkami (PEHD, żel, łuki trójniki tuleje łączniki muły) , oraz podłączeniem do istniejących sieci, oznakoawniem próbą szczelności, i dezynfekcją w poz. należy ująć niezbędne roboty ziemne - komory startowe i odbiorcze wraz z umocnieniem i odwodnieniem wykopów</t>
  </si>
  <si>
    <t>12 d.2</t>
  </si>
  <si>
    <t>Budowa wodociągu metodą bezwykopową - przewiertem sterowanymm rurami PEHD Dz160x9.5 PE100 SDR17 PN10 wwraz z wykonaniem połączeń niezbędnymi kształtkami (PEHD, żel, łuki trójniki tuleje łączniki muły) , oraz podłączeniem do istniejących sieci, oznakoawniem próbą szczelności, i dezynfekcją w poz. należy ująć niezbędne roboty ziemne - komory startowe i odbiorcze wraz z umocnieniem i odwodnieniem wykopów</t>
  </si>
  <si>
    <t>13 d.2</t>
  </si>
  <si>
    <t>Budowa wodociągu metodą bezwykopową -przecisk "kretem" rurami PEHD Dz160x9.5 PE100 SDR17 PN10 wraz z wykonaniem połączeń niezbędnymi kształtkami (PEHD, żel, łuki trójniki tuleje łączniki mufy) , oraz podłączeniem do istniejących sieci, oznakoawniem próbą szczelności, i dezynfekcją w poz. należy ująć niezbędne roboty ziemne - komory startowe i odbiorcze wraz z umocnieniem i odwodnieniem wykopów</t>
  </si>
  <si>
    <t>14 d.2</t>
  </si>
  <si>
    <t>Budowa wodociągu PEHD Dz250x14,8 mm PE100 SDR17 metodą bezwykopową - przewiertem z w rurze ochronnej stalowej r Dz355,6 x 8 mm z izolacją PP trójwarstwową 3 LPP wraz zabezpieczeniem manszetami i przeciąganiem rury przewodowej na płozach dystansowych, wykonaniem połączeń niezbędnymi kształtkami (PEHD, żel, łuki trójniki tuleje łączniki muły) , oraz podłączeniem do istniejących sieci, oznakoawniem próbą szczelności, i dezynfekcją; w poz. należy ująć niezbędne roboty ziemne - komory startowe i odbiorcze wraz z umocnieniem i odwodnieniem wykopów</t>
  </si>
  <si>
    <t>15 d.2</t>
  </si>
  <si>
    <t>Budowa wodociągu PEHD Dz315x18.7 mm PE100 SDR17 w wykopie otwartym wraz z wykonaniem połączeń niezbędnymi kształtkami (PEHD, żel, łuki trójniki tuleje łączniki mufy) , oraz podłączeniem do istniejących sieci, oznakoawniem próbą szczelności, i dezynfekcją w poz. ująć roboty ziemne (w tym wykopy, podsypka, obsypka, zasypka, wywóz nadmiaru gruntu na składowisko wykonawcy i utylizacja, umocnienie i odwodnienie wykopów)</t>
  </si>
  <si>
    <t>16 d.2</t>
  </si>
  <si>
    <t>Budowa wodociągu PEHD Dz250X14,8 mm PE100 SDR17 w wykopie otwartym wraz z wykonaniem połączeń niezbędnymi kształtkami (PEHD, żel, łuki trójniki tuleje łączniki muły) , oraz podłączeniem do istniejących sieci, oznakoawniem próbą szczelności, i dezynfekcją w poz. ująć roboty ziemne (w tym wykopy, podsypka, obsypka, zasypka, wywóz nadmiaru gruntu na składowisko wykonawcy i utylizacja, umocnienie i odwodnienie wykopów)</t>
  </si>
  <si>
    <t>17 d.2</t>
  </si>
  <si>
    <t>Budowa wodociągu PEHD Dz225x 13,4 mm PE100 SDR17 w wykopie otwartym wraz z wykonaniem połączeń niezbędnymi kształtkami (PEHD, żel, łuki trójniki tuleje łączniki muły) , oraz podłączeniem do istniejących sieci, oznakoawniem próbą szczelności, i dezynfekcją w poz. ująć roboty ziemne (w tym wykopy, podsypka, obsypka, zasypka, wywóz nadmiaru gruntu na składowisko wykonawcy i utylizacja, umocnienie i odwodnienie wykopów)</t>
  </si>
  <si>
    <t>18 d.2</t>
  </si>
  <si>
    <t>Budowa wodociągu PEHD Dz160x9,5 mm PE100 SDR17 w wykopie otwartym wraz z wykonaniem połączeń niezbędnymi kształtkami (PEHD, żel, łuki trójniki tuleje łączniki muły) , oraz podłączeniem do istniejących sieci, oznakoawniem próbą szczelności, i dezynfekcją w poz. ująć roboty ziemne (w tym wykopy, podsypka, obsypka, zasypka, wywóz nadmiaru gruntu na składowisko wykonawcy i utylizacja, umocnienie i odwodnienie wykopów)</t>
  </si>
  <si>
    <t>19 d.2</t>
  </si>
  <si>
    <t>Budowa wodociągu PEHD Dz125x7.4 mm PE100 SDR17 w wykopie otwartym wraz z wykonaniem połączeń niezbędnymi kształtkami (PEHD, żel, łuki trójniki tuleje łączniki muły) , oraz podłączeniem do istniejących sieci, oznakoawniem próbą szczelności, i dezynfekcją w poz. ująć roboty ziemne (w tym wykopy, podsypka, obsypka, zasypka, wywóz nadmiaru gruntu na składowisko wykonawcy i utylizacja, umocnienie i odwodnienie wykopów)</t>
  </si>
  <si>
    <t>20 d.2</t>
  </si>
  <si>
    <t>Budowa wodociągu PEHD Dz110x6.6 mm PE100 SDR17 w wykopie otwartym wraz z wykonaniem połączeń niezbędnymi kształtkami (PEHD, żel, łuki trójniki tuleje łączniki muły) , oraz podłączeniem do istniejących sieci, oznakoawniem próbą szczelności, i dezynfekcją w poz. ująć roboty ziemne (w tym wykopy, podsypka, obsypka, zasypka, wywóz nadmiaru gruntu na składowisko wykonawcy i utylizacja, umocnienie i odwodnienie wykopów)</t>
  </si>
  <si>
    <t>21 d.2</t>
  </si>
  <si>
    <t>Budowa wodociągu PEHD Dz63x5,8 mm PE100 SDR11 w wykopie otwartym wraz z wykonaniem połączeń niezbędnymi kształtkami (PEHD, żel, łuki trójniki tuleje łączniki mufy, przejścia przez ściany budynku ) , oraz podłączeniem do istniejących sieci, oznakoawniem próbą szczelności, i dezynfekcją w poz. ująć roboty ziemne (w tym wykopy, podsypka, obsypka, zasypka, wywóz nadmiaru gruntu na składowisko wykonawcy i utylizacja, umocnienie i odwodnienie wykopów)</t>
  </si>
  <si>
    <t>22 d.2</t>
  </si>
  <si>
    <t>Budowa wodociągu metodą bezwykopową -przecisk "kretem" rurami PEHD Dz63x5.8 PE100 SDR11 PN10 wraz z wykonaniem połączeń niezbędnymi kształtkami (PEHD, żel, łuki trójniki tuleje łączniki muły; przejścia przez ściany budynku ) , oraz podłączeniem do istniejących sieci, oznakoawniem próbą szczelności, i dezynfekcją w poz. należy ująć niezbędne roboty ziemne - komory startowe i odbiorcze wraz z umocnieniem i odwodnieniem wykopów</t>
  </si>
  <si>
    <t>23 d.2</t>
  </si>
  <si>
    <t>Budowa wodociągu PEHD Dz50x4.6 mm PE100 SDR11 w wykopie otwartym wraz z wykonaniem połączeń niezbędnymi kształtkami (PEHD, żel, łuki trójniki tuleje łączniki mufy, przejścia przez ściany budynku ) , oraz podłączeniem do istniejących sieci, oznakoawniem próbą szczelności, i dezynfekcją w poz. ująć roboty ziemne (w tym wykopy, podsypka, obsypka, zasypka, wywóz nadmiaru gruntu na składowisko wykonawcy i utylizacja, umocnienie i odwodnienie wykopów)</t>
  </si>
  <si>
    <t>24 d.2</t>
  </si>
  <si>
    <t>Budowa wodociągu PEHD Dz 40x3,7 mm PE100 SDR11 w wykopie otwartym wraz z wykonaniem połączeń niezbędnymi kształtkami (PEHD, żel, łuki trójniki tuleje łączniki mufy, przejścia przez ściany budynku ) , oraz podłączeniem do istniejących sieci, oznakoawniem próbą szczelności, i dezynfekcją w poz. ująć roboty ziemne (w tym wykopy, podsypka, obsypka, zasypka, wywóz nadmiaru gruntu na składowisko wykonawcy i utylizacja, umocnienie i odwodnienie wykopów)</t>
  </si>
  <si>
    <t>25 d.2</t>
  </si>
  <si>
    <t>Budowa wodociągu metodą bezwykopową -przecisk "kretem" rurami PEHD Dz 40X3.7 PE100 SDR11 PN10 wraz z wykonaniem połączeń niezbędnymi kształtkami (PEHD, żel, łuki trójniki tuleje łączniki muły; przejścia przez ściany budynku ) , oraz podłączeniem do istniejących sieci, oznakoawniem próbą szczelności, i dezynfekcją w poz. należy ująć niezbędne roboty ziemne - komory startowe i odbiorcze wraz z umocnieniem i odwodnieniem wykopów</t>
  </si>
  <si>
    <t>26 d.2</t>
  </si>
  <si>
    <t>Budowa wodociągu metodą bezwykopową -przecisk "kretem" rurami PEHD Dz 32.3,0 PE100 SDR11 PN10 wraz z wykonaniem połączeń niezbędnymi kształtkami (PEHD, żel, łuki trójniki tuleje łączniki muły; przejścia przez ściany budynku, fund, stud.) , oraz podłączeniem do istniejących sieci, oznakoawniem próbą szczelności, i dezynfekcją w poz. należy ująć niezbędne roboty ziemne - komory startowe i odbiorcze wraz z umocnieniem i odwodnieniem wykopów</t>
  </si>
  <si>
    <t>27 d.2</t>
  </si>
  <si>
    <t>Armatura nawiercająco zamykająca Dz315/63 wraz z mufą elektrooporową skrzynką uliczną, przedłużeniem wrzeciona i obudową teleskopową</t>
  </si>
  <si>
    <t>kpl</t>
  </si>
  <si>
    <t>28 d.2</t>
  </si>
  <si>
    <t>Armatura nawiercająco zamykająca Dz315/50 wraz z mufą elektrooporową skrzynką uliczną, przedłużeniem wrzeciona i obudową teleskopową</t>
  </si>
  <si>
    <t>29 d.2</t>
  </si>
  <si>
    <t>Armatura nawiercająco zamykająca Dz315/40 wraz z mufą elektrooporową skrzynką uliczną, przedłużeniem wrzeciona i obudową teleskopową</t>
  </si>
  <si>
    <t>30 d.2</t>
  </si>
  <si>
    <t>Armatura nawiercająco zamykająca Dz315/32 wraz z mufą elektrooporową skrzynką uliczną, przedłużeniem wrzeciona i obudową teleskopową</t>
  </si>
  <si>
    <t>31 d.2</t>
  </si>
  <si>
    <t>Armatura nawiercająco zamykająca Dz250/32 wraz z mufą elektrooporową skrzynką uliczną, przedłużeniem wrzeciona i obudową teleskopową</t>
  </si>
  <si>
    <t>32 d.2</t>
  </si>
  <si>
    <t>Armatura nawiercająco zamykająca Dz225/40 wraz z mufą elektrooporową skrzynką uliczną, przedłużeniem wrzeciona i obudową teleskopową</t>
  </si>
  <si>
    <t>33 d.2</t>
  </si>
  <si>
    <t>Armatura nawiercająco zamykająca Dz225/32 wraz z mufą elektrooporową skrzynką uliczną, przedłużeniem wrzeciona i obudową teleskopową</t>
  </si>
  <si>
    <t>34 d.2</t>
  </si>
  <si>
    <t>Armatura nawiercająco zamykająca Dz160/32 wraz z mufą elektrooporową skrzynką uliczną, przedłużeniem wrzeciona i obudową teleskopową</t>
  </si>
  <si>
    <t>35 d.2</t>
  </si>
  <si>
    <t>Dostawa i montaz hydrantu pożarowego naziemnego żeliwnego o śr 80 mm z podwójnym zabezpieczeniem PN10 wraz z zasuwą żeliwną DN80 i niezbędnymi kształtkami w tym m.in.: - Hydrant żeliwny naziemny - 1szt - Zasuwa żeliwna kołnierzowa DN80 - 1 szt - Łuk kołnierzowy ze stopką DN80 - 1szt + blok oporowy - prostka PEHD Dz90 -L = 1,00-5,00 m - Skrzynka uliczna do zasuw z płytą podkładową - 1 szt - Teleskopowe przedłużenie wrzeciona - 1 szt - Tuleje kołnierzowe TK+KL PE De90/DN80 - 3 szt</t>
  </si>
  <si>
    <t>kpl.</t>
  </si>
  <si>
    <t>36 d.2</t>
  </si>
  <si>
    <t>Dostawa i montaz hydrantu pożarowego podziemnego żeliwnego o śr 80 mm z podwójnym zabezpieczeniem PN10 wraz z zasuwą żeliwną DN80 i niezbędnymi kształtkami w tym m.in.: - Hydrant żeliwny naziemny - 1szt - Zasuwa żeliwna kołnierzowa DN80 - 1 szt + blok oporowy - Łuk kołnierzowy ze stopką DN80 - 1szt + blok oporowy - prostka PEHD Dz90 -L = 1,00-5,00 m - Skrzynka uliczna do zasuw z płytą podkładową - 1 szt - Teleskopowe przedłużenie wrzeciona - 1 szt - Tuleje kołnierzowe TK+KL PE De90/DN80 - 3 szt</t>
  </si>
  <si>
    <t>37 d.2</t>
  </si>
  <si>
    <t>Zasuwa DN300 żel. F-5 bezdławikowa kołnierzowa miękouszczelniająca epoksydowana wraz z obudową, skrzynką uliczną, płytą betonową oraz blokiem oporowym z betonu C20/25</t>
  </si>
  <si>
    <t>38 d.2</t>
  </si>
  <si>
    <t>Zasuwa DN250 żel. F-5 bezdławikowa kołnierzowa miękouszczelniająca epoksydowana wraz z obudową, skrzynką uliczną, płytą betonową oraz blokiem oporowym z betonu C20/25</t>
  </si>
  <si>
    <t>39 d.2</t>
  </si>
  <si>
    <t>Zasuwa DN200 żel. F-5 bezdławikowa kołnierzowa miękouszczelniająca epoksydowana wraz z obudową, skrzynką uliczną, płytą betonową oraz blokiem oporowym z betonu C20/25</t>
  </si>
  <si>
    <t>40 d.2</t>
  </si>
  <si>
    <t>Zasuwa DN150 żel. F-5 bezdławikowa kołnierzowa miękouszczelniająca epoksydowana wraz z obudową, skrzynką uliczną, płytą betonową oraz blokiem oporowym z betonu C20/25</t>
  </si>
  <si>
    <t>41 d.2</t>
  </si>
  <si>
    <t>Zasuwa DN100 żel. F-5 bezdławikowa kołnierzowa miękouszczelniająca epoksydowana wraz z obudową, skrzynką uliczną, płytą betonową oraz blokiem oporowym z betonu C20/25</t>
  </si>
  <si>
    <t>42 d.2</t>
  </si>
  <si>
    <t>Zasuwa DN80 żel. F-5 bezdławikowa kołnierzowa miękouszczelniająca epoksydowana wraz z obudową, skrzynką uliczną, płytą betonową oraz blokiem oporowym z betonu C20/25</t>
  </si>
  <si>
    <t>43 d.2</t>
  </si>
  <si>
    <t>Zasuwa DN50 żel. F-5 bezdławikowa kołnierzowa miękouszczelniająca epoksydowana wraz z obudową, skrzynką uliczną, płytą betonową oraz blokiem oporowym z betonu C20/25</t>
  </si>
  <si>
    <t>44 d.2</t>
  </si>
  <si>
    <t>Dostawa i montaż zestawu wodomierzowego ( 2 zawory kulowe+ konsola wodomierzowa galwanizowana z regulacją zabudowy + elementy montażowe)</t>
  </si>
  <si>
    <t>szt.</t>
  </si>
  <si>
    <t>45 d.2</t>
  </si>
  <si>
    <t>Odnowa płyty studni wodomierzowej w poz. należy ująć niezbędne roboty ziemne rozbiórkowe i montażowe</t>
  </si>
  <si>
    <t>Razem dział: ROBOTY SIECIOWE</t>
  </si>
  <si>
    <t>Ogółem wartość kosztorysowa robót</t>
  </si>
  <si>
    <t>ROZBUDOWA ULICY OSOBOWICKIEJ NA ODCINKU OD OBWODNICY ŚRÓDMIEJSKIEJ  DO ULICY LIPSKIEJ WE WROCŁAWIU</t>
  </si>
  <si>
    <t>Nr SST</t>
  </si>
  <si>
    <t>Wyszczególnienie elementów rozliczeniowych</t>
  </si>
  <si>
    <t>Jednostka</t>
  </si>
  <si>
    <t>ilość</t>
  </si>
  <si>
    <t>nazwa</t>
  </si>
  <si>
    <t>Cena</t>
  </si>
  <si>
    <t>[zł]</t>
  </si>
  <si>
    <t>KOSZTORYS OFERTOWY - WODOCIĄG</t>
  </si>
  <si>
    <t>46 d.2</t>
  </si>
  <si>
    <t>Wykonanie wpięcia przykanalika to instalacji wewnątrz budynku; w poz. należy ująć przejścia przez ściany, fundamenty, posadzki, montaż niezbędnych kształtek i ewent. odtworzenia wewnętrznych posadzek\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</si>
</sst>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  <xf numFmtId="0" fontId="22" fillId="0" borderId="0"/>
    <xf numFmtId="0" fontId="22" fillId="0" borderId="0"/>
  </cellStyleXfs>
  <cellXfs count="46">
    <xf numFmtId="0" fontId="0" fillId="0" borderId="0" xfId="0"/>
    <xf numFmtId="0" fontId="18" fillId="0" borderId="0" xfId="0" applyFont="1"/>
    <xf numFmtId="0" fontId="18" fillId="0" borderId="10" xfId="0" applyFont="1" applyBorder="1" applyAlignment="1">
      <alignment horizontal="right" vertical="top" wrapText="1"/>
    </xf>
    <xf numFmtId="0" fontId="18" fillId="0" borderId="10" xfId="0" applyFont="1" applyBorder="1" applyAlignment="1">
      <alignment horizontal="left" vertical="top" wrapText="1"/>
    </xf>
    <xf numFmtId="0" fontId="19" fillId="0" borderId="0" xfId="0" applyFont="1" applyAlignment="1">
      <alignment horizontal="left"/>
    </xf>
    <xf numFmtId="43" fontId="18" fillId="0" borderId="10" xfId="1" applyFont="1" applyBorder="1" applyAlignment="1">
      <alignment horizontal="center" vertical="center" wrapText="1"/>
    </xf>
    <xf numFmtId="43" fontId="19" fillId="0" borderId="10" xfId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23" fillId="0" borderId="10" xfId="45" applyFont="1" applyBorder="1" applyAlignment="1">
      <alignment horizontal="center" vertical="center" wrapText="1"/>
    </xf>
    <xf numFmtId="4" fontId="23" fillId="0" borderId="10" xfId="45" applyNumberFormat="1" applyFont="1" applyBorder="1" applyAlignment="1">
      <alignment horizontal="center" vertical="center" wrapText="1"/>
    </xf>
    <xf numFmtId="1" fontId="23" fillId="0" borderId="10" xfId="43" applyNumberFormat="1" applyFont="1" applyBorder="1" applyAlignment="1">
      <alignment horizontal="center" vertical="center" wrapText="1"/>
    </xf>
    <xf numFmtId="1" fontId="24" fillId="0" borderId="10" xfId="43" applyNumberFormat="1" applyFont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right" vertical="top" wrapText="1"/>
    </xf>
    <xf numFmtId="0" fontId="19" fillId="33" borderId="10" xfId="0" applyFont="1" applyFill="1" applyBorder="1" applyAlignment="1">
      <alignment horizontal="left" vertical="top" wrapText="1"/>
    </xf>
    <xf numFmtId="0" fontId="23" fillId="0" borderId="15" xfId="43" applyFont="1" applyBorder="1" applyAlignment="1">
      <alignment horizontal="center" vertical="center" wrapText="1"/>
    </xf>
    <xf numFmtId="4" fontId="23" fillId="0" borderId="15" xfId="43" applyNumberFormat="1" applyFont="1" applyBorder="1" applyAlignment="1">
      <alignment horizontal="center" vertical="center" wrapText="1"/>
    </xf>
    <xf numFmtId="0" fontId="23" fillId="0" borderId="10" xfId="43" applyFont="1" applyBorder="1" applyAlignment="1">
      <alignment horizontal="center" vertical="center" wrapText="1"/>
    </xf>
    <xf numFmtId="4" fontId="23" fillId="0" borderId="10" xfId="43" applyNumberFormat="1" applyFont="1" applyBorder="1" applyAlignment="1">
      <alignment horizontal="center" vertical="center" wrapText="1"/>
    </xf>
    <xf numFmtId="43" fontId="19" fillId="34" borderId="10" xfId="1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top" wrapText="1"/>
    </xf>
    <xf numFmtId="43" fontId="18" fillId="0" borderId="13" xfId="1" applyFont="1" applyBorder="1" applyAlignment="1">
      <alignment horizontal="center" vertical="center" wrapText="1"/>
    </xf>
    <xf numFmtId="0" fontId="25" fillId="0" borderId="10" xfId="0" applyFont="1" applyBorder="1" applyAlignment="1">
      <alignment horizontal="right" vertical="top" wrapText="1"/>
    </xf>
    <xf numFmtId="0" fontId="25" fillId="0" borderId="10" xfId="0" applyFont="1" applyBorder="1" applyAlignment="1">
      <alignment horizontal="left" vertical="top" wrapText="1"/>
    </xf>
    <xf numFmtId="0" fontId="26" fillId="0" borderId="10" xfId="0" applyFont="1" applyBorder="1" applyAlignment="1">
      <alignment horizontal="right" vertical="top" wrapText="1"/>
    </xf>
    <xf numFmtId="0" fontId="26" fillId="0" borderId="10" xfId="0" applyFont="1" applyBorder="1" applyAlignment="1">
      <alignment horizontal="left" vertical="top" wrapText="1"/>
    </xf>
    <xf numFmtId="43" fontId="26" fillId="0" borderId="10" xfId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0" fontId="23" fillId="0" borderId="15" xfId="43" applyFont="1" applyBorder="1" applyAlignment="1">
      <alignment horizontal="center" vertical="center" wrapText="1"/>
    </xf>
    <xf numFmtId="0" fontId="18" fillId="0" borderId="10" xfId="43" applyFont="1" applyBorder="1" applyAlignment="1">
      <alignment horizontal="center" vertical="center" wrapText="1"/>
    </xf>
    <xf numFmtId="0" fontId="24" fillId="0" borderId="15" xfId="43" applyFont="1" applyBorder="1" applyAlignment="1">
      <alignment horizontal="center" vertical="center" wrapText="1"/>
    </xf>
    <xf numFmtId="0" fontId="18" fillId="0" borderId="15" xfId="43" applyFont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left" vertical="top" wrapText="1"/>
    </xf>
    <xf numFmtId="0" fontId="19" fillId="33" borderId="12" xfId="0" applyFont="1" applyFill="1" applyBorder="1" applyAlignment="1">
      <alignment horizontal="left" vertical="top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13" xfId="0" applyFont="1" applyFill="1" applyBorder="1" applyAlignment="1">
      <alignment horizontal="left" vertical="top" wrapText="1"/>
    </xf>
    <xf numFmtId="0" fontId="19" fillId="34" borderId="11" xfId="0" applyFont="1" applyFill="1" applyBorder="1" applyAlignment="1">
      <alignment horizontal="left" vertical="top" wrapText="1"/>
    </xf>
    <xf numFmtId="0" fontId="19" fillId="34" borderId="12" xfId="0" applyFont="1" applyFill="1" applyBorder="1" applyAlignment="1">
      <alignment horizontal="left" vertical="top" wrapText="1"/>
    </xf>
    <xf numFmtId="0" fontId="19" fillId="34" borderId="12" xfId="0" applyFont="1" applyFill="1" applyBorder="1" applyAlignment="1">
      <alignment horizontal="center" vertical="center" wrapText="1"/>
    </xf>
    <xf numFmtId="0" fontId="19" fillId="34" borderId="13" xfId="0" applyFont="1" applyFill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 wrapText="1"/>
    </xf>
    <xf numFmtId="0" fontId="19" fillId="0" borderId="12" xfId="0" applyFont="1" applyBorder="1" applyAlignment="1">
      <alignment horizontal="left" vertical="top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left" vertical="top" wrapText="1"/>
    </xf>
  </cellXfs>
  <cellStyles count="46">
    <cellStyle name="20% — akcent 1" xfId="20" builtinId="30" customBuiltin="1"/>
    <cellStyle name="20% — akcent 2" xfId="24" builtinId="34" customBuiltin="1"/>
    <cellStyle name="20% — akcent 3" xfId="28" builtinId="38" customBuiltin="1"/>
    <cellStyle name="20% — akcent 4" xfId="32" builtinId="42" customBuiltin="1"/>
    <cellStyle name="20% — akcent 5" xfId="36" builtinId="46" customBuiltin="1"/>
    <cellStyle name="20% — akcent 6" xfId="40" builtinId="50" customBuiltin="1"/>
    <cellStyle name="40% — akcent 1" xfId="21" builtinId="31" customBuiltin="1"/>
    <cellStyle name="40% — akcent 2" xfId="25" builtinId="35" customBuiltin="1"/>
    <cellStyle name="40% — akcent 3" xfId="29" builtinId="39" customBuiltin="1"/>
    <cellStyle name="40% — akcent 4" xfId="33" builtinId="43" customBuiltin="1"/>
    <cellStyle name="40% — akcent 5" xfId="37" builtinId="47" customBuiltin="1"/>
    <cellStyle name="40% — akcent 6" xfId="41" builtinId="51" customBuiltin="1"/>
    <cellStyle name="60% — akcent 1" xfId="22" builtinId="32" customBuiltin="1"/>
    <cellStyle name="60% — akcent 2" xfId="26" builtinId="36" customBuiltin="1"/>
    <cellStyle name="60% — akcent 3" xfId="30" builtinId="40" customBuiltin="1"/>
    <cellStyle name="60% — akcent 4" xfId="34" builtinId="44" customBuiltin="1"/>
    <cellStyle name="60% — akcent 5" xfId="38" builtinId="48" customBuiltin="1"/>
    <cellStyle name="60% —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y" xfId="7" builtinId="26" customBuiltin="1"/>
    <cellStyle name="Dziesiętny" xfId="1" builtinId="3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y" xfId="9" builtinId="28" customBuiltin="1"/>
    <cellStyle name="Normalny" xfId="0" builtinId="0"/>
    <cellStyle name="Normalny 2" xfId="43"/>
    <cellStyle name="Normalny 4" xfId="44"/>
    <cellStyle name="Normalny 5" xfId="45"/>
    <cellStyle name="Obliczenia" xfId="12" builtinId="22" customBuiltin="1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Zły" xfId="8" builtinId="27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showGridLines="0" tabSelected="1" topLeftCell="A31" zoomScaleSheetLayoutView="100" workbookViewId="0">
      <selection activeCell="F37" sqref="F37"/>
    </sheetView>
  </sheetViews>
  <sheetFormatPr defaultRowHeight="12"/>
  <cols>
    <col min="1" max="1" width="5.125" style="1" customWidth="1"/>
    <col min="2" max="2" width="9.125" style="1" customWidth="1"/>
    <col min="3" max="3" width="32.5" style="1" customWidth="1"/>
    <col min="4" max="4" width="7.25" style="1" customWidth="1"/>
    <col min="5" max="5" width="6.625" style="7" customWidth="1"/>
    <col min="6" max="6" width="9" style="1" customWidth="1"/>
    <col min="7" max="7" width="12.375" style="1" customWidth="1"/>
    <col min="8" max="16384" width="9" style="1"/>
  </cols>
  <sheetData>
    <row r="1" spans="1:7">
      <c r="A1" s="28" t="s">
        <v>110</v>
      </c>
      <c r="B1" s="28"/>
      <c r="C1" s="28"/>
      <c r="D1" s="28"/>
      <c r="E1" s="28"/>
      <c r="F1" s="28"/>
      <c r="G1" s="28"/>
    </row>
    <row r="2" spans="1:7">
      <c r="A2" s="29" t="s">
        <v>102</v>
      </c>
      <c r="B2" s="29"/>
      <c r="C2" s="29"/>
      <c r="D2" s="29"/>
      <c r="E2" s="29"/>
      <c r="F2" s="29"/>
      <c r="G2" s="29"/>
    </row>
    <row r="3" spans="1:7">
      <c r="A3" s="30" t="s">
        <v>0</v>
      </c>
      <c r="B3" s="32" t="s">
        <v>103</v>
      </c>
      <c r="C3" s="30" t="s">
        <v>104</v>
      </c>
      <c r="D3" s="30" t="s">
        <v>105</v>
      </c>
      <c r="E3" s="33"/>
      <c r="F3" s="15" t="s">
        <v>108</v>
      </c>
      <c r="G3" s="16" t="s">
        <v>1</v>
      </c>
    </row>
    <row r="4" spans="1:7">
      <c r="A4" s="31"/>
      <c r="B4" s="31"/>
      <c r="C4" s="31"/>
      <c r="D4" s="9" t="s">
        <v>106</v>
      </c>
      <c r="E4" s="10" t="s">
        <v>107</v>
      </c>
      <c r="F4" s="17" t="s">
        <v>109</v>
      </c>
      <c r="G4" s="18" t="s">
        <v>109</v>
      </c>
    </row>
    <row r="5" spans="1:7">
      <c r="A5" s="11">
        <v>1</v>
      </c>
      <c r="B5" s="12">
        <v>2</v>
      </c>
      <c r="C5" s="11">
        <v>3</v>
      </c>
      <c r="D5" s="11">
        <v>5</v>
      </c>
      <c r="E5" s="11">
        <v>4</v>
      </c>
      <c r="F5" s="11">
        <v>6</v>
      </c>
      <c r="G5" s="11">
        <v>7</v>
      </c>
    </row>
    <row r="6" spans="1:7">
      <c r="A6" s="13">
        <v>1</v>
      </c>
      <c r="B6" s="14"/>
      <c r="C6" s="34" t="s">
        <v>2</v>
      </c>
      <c r="D6" s="35"/>
      <c r="E6" s="36"/>
      <c r="F6" s="35"/>
      <c r="G6" s="37"/>
    </row>
    <row r="7" spans="1:7" ht="60">
      <c r="A7" s="2" t="s">
        <v>3</v>
      </c>
      <c r="B7" s="3" t="s">
        <v>4</v>
      </c>
      <c r="C7" s="3" t="s">
        <v>5</v>
      </c>
      <c r="D7" s="5">
        <v>9</v>
      </c>
      <c r="E7" s="8" t="s">
        <v>6</v>
      </c>
      <c r="F7" s="5"/>
      <c r="G7" s="5">
        <f>ROUND(D7*F7,2)</f>
        <v>0</v>
      </c>
    </row>
    <row r="8" spans="1:7" ht="60">
      <c r="A8" s="2" t="s">
        <v>7</v>
      </c>
      <c r="B8" s="3" t="s">
        <v>4</v>
      </c>
      <c r="C8" s="3" t="s">
        <v>8</v>
      </c>
      <c r="D8" s="5">
        <v>211</v>
      </c>
      <c r="E8" s="8" t="s">
        <v>6</v>
      </c>
      <c r="F8" s="5"/>
      <c r="G8" s="5">
        <f t="shared" ref="G8:G15" si="0">ROUND(D8*F8,2)</f>
        <v>0</v>
      </c>
    </row>
    <row r="9" spans="1:7" ht="60">
      <c r="A9" s="2" t="s">
        <v>9</v>
      </c>
      <c r="B9" s="3" t="s">
        <v>4</v>
      </c>
      <c r="C9" s="3" t="s">
        <v>10</v>
      </c>
      <c r="D9" s="5">
        <v>71.5</v>
      </c>
      <c r="E9" s="8" t="s">
        <v>6</v>
      </c>
      <c r="F9" s="5"/>
      <c r="G9" s="5">
        <f t="shared" si="0"/>
        <v>0</v>
      </c>
    </row>
    <row r="10" spans="1:7" ht="36">
      <c r="A10" s="2" t="s">
        <v>11</v>
      </c>
      <c r="B10" s="3" t="s">
        <v>4</v>
      </c>
      <c r="C10" s="3" t="s">
        <v>12</v>
      </c>
      <c r="D10" s="5">
        <v>437.86</v>
      </c>
      <c r="E10" s="8" t="s">
        <v>6</v>
      </c>
      <c r="F10" s="5"/>
      <c r="G10" s="5">
        <f t="shared" si="0"/>
        <v>0</v>
      </c>
    </row>
    <row r="11" spans="1:7" ht="36">
      <c r="A11" s="2" t="s">
        <v>13</v>
      </c>
      <c r="B11" s="3" t="s">
        <v>4</v>
      </c>
      <c r="C11" s="3" t="s">
        <v>14</v>
      </c>
      <c r="D11" s="5">
        <v>206.03</v>
      </c>
      <c r="E11" s="8" t="s">
        <v>6</v>
      </c>
      <c r="F11" s="5"/>
      <c r="G11" s="5">
        <f t="shared" si="0"/>
        <v>0</v>
      </c>
    </row>
    <row r="12" spans="1:7" ht="36">
      <c r="A12" s="2" t="s">
        <v>15</v>
      </c>
      <c r="B12" s="3" t="s">
        <v>4</v>
      </c>
      <c r="C12" s="3" t="s">
        <v>16</v>
      </c>
      <c r="D12" s="5">
        <v>1</v>
      </c>
      <c r="E12" s="8" t="s">
        <v>6</v>
      </c>
      <c r="F12" s="5"/>
      <c r="G12" s="5">
        <f t="shared" si="0"/>
        <v>0</v>
      </c>
    </row>
    <row r="13" spans="1:7" ht="36">
      <c r="A13" s="2" t="s">
        <v>17</v>
      </c>
      <c r="B13" s="3" t="s">
        <v>4</v>
      </c>
      <c r="C13" s="3" t="s">
        <v>18</v>
      </c>
      <c r="D13" s="5">
        <v>655.65</v>
      </c>
      <c r="E13" s="8" t="s">
        <v>6</v>
      </c>
      <c r="F13" s="5"/>
      <c r="G13" s="5">
        <f t="shared" si="0"/>
        <v>0</v>
      </c>
    </row>
    <row r="14" spans="1:7" ht="36">
      <c r="A14" s="2" t="s">
        <v>19</v>
      </c>
      <c r="B14" s="3" t="s">
        <v>4</v>
      </c>
      <c r="C14" s="3" t="s">
        <v>20</v>
      </c>
      <c r="D14" s="5">
        <v>251.35</v>
      </c>
      <c r="E14" s="8" t="s">
        <v>6</v>
      </c>
      <c r="F14" s="5"/>
      <c r="G14" s="5">
        <f t="shared" si="0"/>
        <v>0</v>
      </c>
    </row>
    <row r="15" spans="1:7" ht="24">
      <c r="A15" s="2" t="s">
        <v>21</v>
      </c>
      <c r="B15" s="3" t="s">
        <v>4</v>
      </c>
      <c r="C15" s="3" t="s">
        <v>22</v>
      </c>
      <c r="D15" s="5">
        <v>940</v>
      </c>
      <c r="E15" s="8" t="s">
        <v>6</v>
      </c>
      <c r="F15" s="5"/>
      <c r="G15" s="5">
        <f t="shared" si="0"/>
        <v>0</v>
      </c>
    </row>
    <row r="16" spans="1:7">
      <c r="A16" s="38" t="s">
        <v>23</v>
      </c>
      <c r="B16" s="39"/>
      <c r="C16" s="39"/>
      <c r="D16" s="39"/>
      <c r="E16" s="40"/>
      <c r="F16" s="41"/>
      <c r="G16" s="19">
        <f>SUM(G7:G15)</f>
        <v>0</v>
      </c>
    </row>
    <row r="17" spans="1:7">
      <c r="A17" s="13">
        <v>2</v>
      </c>
      <c r="B17" s="14"/>
      <c r="C17" s="34" t="s">
        <v>24</v>
      </c>
      <c r="D17" s="35"/>
      <c r="E17" s="36"/>
      <c r="F17" s="35"/>
      <c r="G17" s="37"/>
    </row>
    <row r="18" spans="1:7" ht="132">
      <c r="A18" s="2" t="s">
        <v>25</v>
      </c>
      <c r="B18" s="3" t="s">
        <v>4</v>
      </c>
      <c r="C18" s="3" t="s">
        <v>26</v>
      </c>
      <c r="D18" s="5">
        <v>269</v>
      </c>
      <c r="E18" s="8" t="s">
        <v>6</v>
      </c>
      <c r="F18" s="5"/>
      <c r="G18" s="5">
        <f t="shared" ref="G18:G54" si="1">ROUND(D18*F18,2)</f>
        <v>0</v>
      </c>
    </row>
    <row r="19" spans="1:7" ht="132">
      <c r="A19" s="2" t="s">
        <v>27</v>
      </c>
      <c r="B19" s="3" t="s">
        <v>4</v>
      </c>
      <c r="C19" s="3" t="s">
        <v>28</v>
      </c>
      <c r="D19" s="5">
        <v>8</v>
      </c>
      <c r="E19" s="8" t="s">
        <v>6</v>
      </c>
      <c r="F19" s="5"/>
      <c r="G19" s="5">
        <f t="shared" si="1"/>
        <v>0</v>
      </c>
    </row>
    <row r="20" spans="1:7" ht="132">
      <c r="A20" s="2" t="s">
        <v>29</v>
      </c>
      <c r="B20" s="3" t="s">
        <v>4</v>
      </c>
      <c r="C20" s="3" t="s">
        <v>30</v>
      </c>
      <c r="D20" s="5">
        <v>11.5</v>
      </c>
      <c r="E20" s="8" t="s">
        <v>6</v>
      </c>
      <c r="F20" s="5"/>
      <c r="G20" s="5">
        <f t="shared" si="1"/>
        <v>0</v>
      </c>
    </row>
    <row r="21" spans="1:7" ht="132">
      <c r="A21" s="2" t="s">
        <v>31</v>
      </c>
      <c r="B21" s="3" t="s">
        <v>4</v>
      </c>
      <c r="C21" s="3" t="s">
        <v>32</v>
      </c>
      <c r="D21" s="5">
        <v>11</v>
      </c>
      <c r="E21" s="8" t="s">
        <v>6</v>
      </c>
      <c r="F21" s="5"/>
      <c r="G21" s="5">
        <f t="shared" si="1"/>
        <v>0</v>
      </c>
    </row>
    <row r="22" spans="1:7" ht="180">
      <c r="A22" s="2" t="s">
        <v>33</v>
      </c>
      <c r="B22" s="3" t="s">
        <v>4</v>
      </c>
      <c r="C22" s="3" t="s">
        <v>34</v>
      </c>
      <c r="D22" s="5">
        <v>52</v>
      </c>
      <c r="E22" s="8" t="s">
        <v>6</v>
      </c>
      <c r="F22" s="5"/>
      <c r="G22" s="5">
        <f t="shared" si="1"/>
        <v>0</v>
      </c>
    </row>
    <row r="23" spans="1:7" ht="132">
      <c r="A23" s="2" t="s">
        <v>35</v>
      </c>
      <c r="B23" s="3" t="s">
        <v>4</v>
      </c>
      <c r="C23" s="3" t="s">
        <v>36</v>
      </c>
      <c r="D23" s="5">
        <v>485</v>
      </c>
      <c r="E23" s="8" t="s">
        <v>6</v>
      </c>
      <c r="F23" s="5"/>
      <c r="G23" s="5">
        <f t="shared" si="1"/>
        <v>0</v>
      </c>
    </row>
    <row r="24" spans="1:7" ht="132">
      <c r="A24" s="2" t="s">
        <v>37</v>
      </c>
      <c r="B24" s="3" t="s">
        <v>4</v>
      </c>
      <c r="C24" s="3" t="s">
        <v>38</v>
      </c>
      <c r="D24" s="5">
        <v>47</v>
      </c>
      <c r="E24" s="8" t="s">
        <v>6</v>
      </c>
      <c r="F24" s="5"/>
      <c r="G24" s="5">
        <f t="shared" si="1"/>
        <v>0</v>
      </c>
    </row>
    <row r="25" spans="1:7" ht="132">
      <c r="A25" s="2" t="s">
        <v>39</v>
      </c>
      <c r="B25" s="3" t="s">
        <v>4</v>
      </c>
      <c r="C25" s="3" t="s">
        <v>40</v>
      </c>
      <c r="D25" s="5">
        <v>555</v>
      </c>
      <c r="E25" s="8" t="s">
        <v>6</v>
      </c>
      <c r="F25" s="5"/>
      <c r="G25" s="5">
        <f t="shared" si="1"/>
        <v>0</v>
      </c>
    </row>
    <row r="26" spans="1:7" ht="132">
      <c r="A26" s="2" t="s">
        <v>41</v>
      </c>
      <c r="B26" s="3" t="s">
        <v>4</v>
      </c>
      <c r="C26" s="3" t="s">
        <v>42</v>
      </c>
      <c r="D26" s="5">
        <v>100</v>
      </c>
      <c r="E26" s="8" t="s">
        <v>6</v>
      </c>
      <c r="F26" s="5"/>
      <c r="G26" s="5">
        <f t="shared" si="1"/>
        <v>0</v>
      </c>
    </row>
    <row r="27" spans="1:7" ht="132">
      <c r="A27" s="2" t="s">
        <v>43</v>
      </c>
      <c r="B27" s="3" t="s">
        <v>4</v>
      </c>
      <c r="C27" s="3" t="s">
        <v>44</v>
      </c>
      <c r="D27" s="5">
        <v>16</v>
      </c>
      <c r="E27" s="8" t="s">
        <v>6</v>
      </c>
      <c r="F27" s="5"/>
      <c r="G27" s="5">
        <f t="shared" si="1"/>
        <v>0</v>
      </c>
    </row>
    <row r="28" spans="1:7" ht="132">
      <c r="A28" s="2" t="s">
        <v>45</v>
      </c>
      <c r="B28" s="3" t="s">
        <v>4</v>
      </c>
      <c r="C28" s="3" t="s">
        <v>46</v>
      </c>
      <c r="D28" s="5">
        <v>23</v>
      </c>
      <c r="E28" s="8" t="s">
        <v>6</v>
      </c>
      <c r="F28" s="5"/>
      <c r="G28" s="5">
        <f t="shared" si="1"/>
        <v>0</v>
      </c>
    </row>
    <row r="29" spans="1:7" ht="144">
      <c r="A29" s="2" t="s">
        <v>47</v>
      </c>
      <c r="B29" s="3" t="s">
        <v>4</v>
      </c>
      <c r="C29" s="3" t="s">
        <v>48</v>
      </c>
      <c r="D29" s="5">
        <v>13.5</v>
      </c>
      <c r="E29" s="8" t="s">
        <v>6</v>
      </c>
      <c r="F29" s="5"/>
      <c r="G29" s="5">
        <f t="shared" si="1"/>
        <v>0</v>
      </c>
    </row>
    <row r="30" spans="1:7" ht="132">
      <c r="A30" s="2" t="s">
        <v>49</v>
      </c>
      <c r="B30" s="3" t="s">
        <v>4</v>
      </c>
      <c r="C30" s="3" t="s">
        <v>50</v>
      </c>
      <c r="D30" s="5">
        <v>16.5</v>
      </c>
      <c r="E30" s="8" t="s">
        <v>6</v>
      </c>
      <c r="F30" s="5"/>
      <c r="G30" s="5">
        <f t="shared" si="1"/>
        <v>0</v>
      </c>
    </row>
    <row r="31" spans="1:7" ht="144">
      <c r="A31" s="2" t="s">
        <v>51</v>
      </c>
      <c r="B31" s="3" t="s">
        <v>4</v>
      </c>
      <c r="C31" s="3" t="s">
        <v>52</v>
      </c>
      <c r="D31" s="5">
        <v>2.6</v>
      </c>
      <c r="E31" s="8" t="s">
        <v>6</v>
      </c>
      <c r="F31" s="5"/>
      <c r="G31" s="5">
        <f t="shared" si="1"/>
        <v>0</v>
      </c>
    </row>
    <row r="32" spans="1:7" ht="144">
      <c r="A32" s="2" t="s">
        <v>53</v>
      </c>
      <c r="B32" s="3" t="s">
        <v>4</v>
      </c>
      <c r="C32" s="3" t="s">
        <v>54</v>
      </c>
      <c r="D32" s="5">
        <v>6</v>
      </c>
      <c r="E32" s="8" t="s">
        <v>6</v>
      </c>
      <c r="F32" s="5"/>
      <c r="G32" s="5">
        <f t="shared" si="1"/>
        <v>0</v>
      </c>
    </row>
    <row r="33" spans="1:7" ht="132">
      <c r="A33" s="2" t="s">
        <v>55</v>
      </c>
      <c r="B33" s="3" t="s">
        <v>4</v>
      </c>
      <c r="C33" s="3" t="s">
        <v>56</v>
      </c>
      <c r="D33" s="5">
        <v>7</v>
      </c>
      <c r="E33" s="8" t="s">
        <v>6</v>
      </c>
      <c r="F33" s="5"/>
      <c r="G33" s="5">
        <f t="shared" si="1"/>
        <v>0</v>
      </c>
    </row>
    <row r="34" spans="1:7" ht="144">
      <c r="A34" s="2" t="s">
        <v>57</v>
      </c>
      <c r="B34" s="3" t="s">
        <v>4</v>
      </c>
      <c r="C34" s="3" t="s">
        <v>58</v>
      </c>
      <c r="D34" s="5">
        <v>273</v>
      </c>
      <c r="E34" s="8" t="s">
        <v>6</v>
      </c>
      <c r="F34" s="5"/>
      <c r="G34" s="5">
        <f t="shared" si="1"/>
        <v>0</v>
      </c>
    </row>
    <row r="35" spans="1:7" ht="48">
      <c r="A35" s="24" t="s">
        <v>59</v>
      </c>
      <c r="B35" s="25" t="s">
        <v>4</v>
      </c>
      <c r="C35" s="25" t="s">
        <v>60</v>
      </c>
      <c r="D35" s="26">
        <v>5</v>
      </c>
      <c r="E35" s="27" t="s">
        <v>61</v>
      </c>
      <c r="F35" s="5"/>
      <c r="G35" s="5">
        <f t="shared" si="1"/>
        <v>0</v>
      </c>
    </row>
    <row r="36" spans="1:7" ht="48">
      <c r="A36" s="24" t="s">
        <v>62</v>
      </c>
      <c r="B36" s="25" t="s">
        <v>4</v>
      </c>
      <c r="C36" s="25" t="s">
        <v>63</v>
      </c>
      <c r="D36" s="26">
        <v>1</v>
      </c>
      <c r="E36" s="27" t="s">
        <v>61</v>
      </c>
      <c r="F36" s="5"/>
      <c r="G36" s="5">
        <f t="shared" si="1"/>
        <v>0</v>
      </c>
    </row>
    <row r="37" spans="1:7" ht="48">
      <c r="A37" s="24" t="s">
        <v>64</v>
      </c>
      <c r="B37" s="25" t="s">
        <v>4</v>
      </c>
      <c r="C37" s="25" t="s">
        <v>65</v>
      </c>
      <c r="D37" s="26">
        <v>6</v>
      </c>
      <c r="E37" s="27" t="s">
        <v>61</v>
      </c>
      <c r="F37" s="5"/>
      <c r="G37" s="5">
        <f t="shared" si="1"/>
        <v>0</v>
      </c>
    </row>
    <row r="38" spans="1:7" ht="48">
      <c r="A38" s="24" t="s">
        <v>66</v>
      </c>
      <c r="B38" s="25" t="s">
        <v>4</v>
      </c>
      <c r="C38" s="25" t="s">
        <v>67</v>
      </c>
      <c r="D38" s="26">
        <v>4</v>
      </c>
      <c r="E38" s="27" t="s">
        <v>61</v>
      </c>
      <c r="F38" s="5"/>
      <c r="G38" s="5">
        <f t="shared" si="1"/>
        <v>0</v>
      </c>
    </row>
    <row r="39" spans="1:7" ht="48">
      <c r="A39" s="24" t="s">
        <v>68</v>
      </c>
      <c r="B39" s="25" t="s">
        <v>4</v>
      </c>
      <c r="C39" s="25" t="s">
        <v>69</v>
      </c>
      <c r="D39" s="26">
        <v>2</v>
      </c>
      <c r="E39" s="27" t="s">
        <v>61</v>
      </c>
      <c r="F39" s="5"/>
      <c r="G39" s="5">
        <f t="shared" si="1"/>
        <v>0</v>
      </c>
    </row>
    <row r="40" spans="1:7" ht="48">
      <c r="A40" s="24" t="s">
        <v>70</v>
      </c>
      <c r="B40" s="25" t="s">
        <v>4</v>
      </c>
      <c r="C40" s="25" t="s">
        <v>71</v>
      </c>
      <c r="D40" s="26">
        <v>5</v>
      </c>
      <c r="E40" s="27" t="s">
        <v>61</v>
      </c>
      <c r="F40" s="5"/>
      <c r="G40" s="5">
        <f t="shared" si="1"/>
        <v>0</v>
      </c>
    </row>
    <row r="41" spans="1:7" ht="48">
      <c r="A41" s="24" t="s">
        <v>72</v>
      </c>
      <c r="B41" s="25" t="s">
        <v>4</v>
      </c>
      <c r="C41" s="25" t="s">
        <v>73</v>
      </c>
      <c r="D41" s="26">
        <v>15</v>
      </c>
      <c r="E41" s="27" t="s">
        <v>61</v>
      </c>
      <c r="F41" s="5"/>
      <c r="G41" s="5">
        <f t="shared" si="1"/>
        <v>0</v>
      </c>
    </row>
    <row r="42" spans="1:7" ht="48">
      <c r="A42" s="24" t="s">
        <v>74</v>
      </c>
      <c r="B42" s="25" t="s">
        <v>4</v>
      </c>
      <c r="C42" s="25" t="s">
        <v>75</v>
      </c>
      <c r="D42" s="26">
        <v>1</v>
      </c>
      <c r="E42" s="27" t="s">
        <v>61</v>
      </c>
      <c r="F42" s="5"/>
      <c r="G42" s="5">
        <f t="shared" si="1"/>
        <v>0</v>
      </c>
    </row>
    <row r="43" spans="1:7" ht="144">
      <c r="A43" s="2" t="s">
        <v>76</v>
      </c>
      <c r="B43" s="3" t="s">
        <v>4</v>
      </c>
      <c r="C43" s="3" t="s">
        <v>77</v>
      </c>
      <c r="D43" s="5">
        <v>9</v>
      </c>
      <c r="E43" s="8" t="s">
        <v>78</v>
      </c>
      <c r="F43" s="5"/>
      <c r="G43" s="5">
        <f t="shared" si="1"/>
        <v>0</v>
      </c>
    </row>
    <row r="44" spans="1:7" ht="156">
      <c r="A44" s="2" t="s">
        <v>79</v>
      </c>
      <c r="B44" s="3" t="s">
        <v>4</v>
      </c>
      <c r="C44" s="3" t="s">
        <v>80</v>
      </c>
      <c r="D44" s="5">
        <v>2</v>
      </c>
      <c r="E44" s="8" t="s">
        <v>78</v>
      </c>
      <c r="F44" s="5"/>
      <c r="G44" s="5">
        <f t="shared" si="1"/>
        <v>0</v>
      </c>
    </row>
    <row r="45" spans="1:7" ht="60">
      <c r="A45" s="22" t="s">
        <v>81</v>
      </c>
      <c r="B45" s="23" t="s">
        <v>4</v>
      </c>
      <c r="C45" s="23" t="s">
        <v>82</v>
      </c>
      <c r="D45" s="5">
        <v>4</v>
      </c>
      <c r="E45" s="8" t="s">
        <v>61</v>
      </c>
      <c r="F45" s="5"/>
      <c r="G45" s="5">
        <f t="shared" si="1"/>
        <v>0</v>
      </c>
    </row>
    <row r="46" spans="1:7" ht="60">
      <c r="A46" s="24" t="s">
        <v>83</v>
      </c>
      <c r="B46" s="25" t="s">
        <v>4</v>
      </c>
      <c r="C46" s="25" t="s">
        <v>84</v>
      </c>
      <c r="D46" s="26">
        <v>2</v>
      </c>
      <c r="E46" s="8" t="s">
        <v>61</v>
      </c>
      <c r="F46" s="5"/>
      <c r="G46" s="5">
        <f t="shared" si="1"/>
        <v>0</v>
      </c>
    </row>
    <row r="47" spans="1:7" ht="60">
      <c r="A47" s="24" t="s">
        <v>85</v>
      </c>
      <c r="B47" s="25" t="s">
        <v>4</v>
      </c>
      <c r="C47" s="25" t="s">
        <v>86</v>
      </c>
      <c r="D47" s="26">
        <v>7</v>
      </c>
      <c r="E47" s="8" t="s">
        <v>61</v>
      </c>
      <c r="F47" s="5"/>
      <c r="G47" s="5">
        <f t="shared" si="1"/>
        <v>0</v>
      </c>
    </row>
    <row r="48" spans="1:7" ht="60">
      <c r="A48" s="24" t="s">
        <v>87</v>
      </c>
      <c r="B48" s="25" t="s">
        <v>4</v>
      </c>
      <c r="C48" s="25" t="s">
        <v>88</v>
      </c>
      <c r="D48" s="26">
        <v>5</v>
      </c>
      <c r="E48" s="8" t="s">
        <v>61</v>
      </c>
      <c r="F48" s="5"/>
      <c r="G48" s="5">
        <f t="shared" si="1"/>
        <v>0</v>
      </c>
    </row>
    <row r="49" spans="1:7" ht="60">
      <c r="A49" s="24" t="s">
        <v>89</v>
      </c>
      <c r="B49" s="25" t="s">
        <v>4</v>
      </c>
      <c r="C49" s="25" t="s">
        <v>90</v>
      </c>
      <c r="D49" s="26">
        <v>5</v>
      </c>
      <c r="E49" s="8" t="s">
        <v>61</v>
      </c>
      <c r="F49" s="5"/>
      <c r="G49" s="5">
        <f t="shared" si="1"/>
        <v>0</v>
      </c>
    </row>
    <row r="50" spans="1:7" ht="60">
      <c r="A50" s="24" t="s">
        <v>91</v>
      </c>
      <c r="B50" s="25" t="s">
        <v>4</v>
      </c>
      <c r="C50" s="25" t="s">
        <v>92</v>
      </c>
      <c r="D50" s="26">
        <v>2</v>
      </c>
      <c r="E50" s="8" t="s">
        <v>61</v>
      </c>
      <c r="F50" s="5"/>
      <c r="G50" s="5">
        <f t="shared" si="1"/>
        <v>0</v>
      </c>
    </row>
    <row r="51" spans="1:7" ht="60">
      <c r="A51" s="24" t="s">
        <v>93</v>
      </c>
      <c r="B51" s="25" t="s">
        <v>4</v>
      </c>
      <c r="C51" s="25" t="s">
        <v>94</v>
      </c>
      <c r="D51" s="26">
        <v>1</v>
      </c>
      <c r="E51" s="8" t="s">
        <v>61</v>
      </c>
      <c r="F51" s="5"/>
      <c r="G51" s="5">
        <f t="shared" si="1"/>
        <v>0</v>
      </c>
    </row>
    <row r="52" spans="1:7" ht="48">
      <c r="A52" s="2" t="s">
        <v>95</v>
      </c>
      <c r="B52" s="3" t="s">
        <v>4</v>
      </c>
      <c r="C52" s="3" t="s">
        <v>96</v>
      </c>
      <c r="D52" s="5">
        <v>13</v>
      </c>
      <c r="E52" s="8" t="s">
        <v>97</v>
      </c>
      <c r="F52" s="5"/>
      <c r="G52" s="5">
        <f t="shared" si="1"/>
        <v>0</v>
      </c>
    </row>
    <row r="53" spans="1:7" ht="36">
      <c r="A53" s="2" t="s">
        <v>98</v>
      </c>
      <c r="B53" s="3" t="s">
        <v>4</v>
      </c>
      <c r="C53" s="3" t="s">
        <v>99</v>
      </c>
      <c r="D53" s="5">
        <v>1</v>
      </c>
      <c r="E53" s="8" t="s">
        <v>61</v>
      </c>
      <c r="F53" s="5"/>
      <c r="G53" s="5">
        <f t="shared" si="1"/>
        <v>0</v>
      </c>
    </row>
    <row r="54" spans="1:7" ht="60">
      <c r="A54" s="2" t="s">
        <v>111</v>
      </c>
      <c r="B54" s="3" t="s">
        <v>4</v>
      </c>
      <c r="C54" s="20" t="s">
        <v>112</v>
      </c>
      <c r="D54" s="5">
        <v>24</v>
      </c>
      <c r="E54" s="8" t="s">
        <v>61</v>
      </c>
      <c r="F54" s="21"/>
      <c r="G54" s="5">
        <f t="shared" si="1"/>
        <v>0</v>
      </c>
    </row>
    <row r="55" spans="1:7">
      <c r="A55" s="38" t="s">
        <v>100</v>
      </c>
      <c r="B55" s="39"/>
      <c r="C55" s="39"/>
      <c r="D55" s="39"/>
      <c r="E55" s="40"/>
      <c r="F55" s="41"/>
      <c r="G55" s="19">
        <f>SUM(G18:G54)</f>
        <v>0</v>
      </c>
    </row>
    <row r="56" spans="1:7">
      <c r="A56" s="42" t="s">
        <v>101</v>
      </c>
      <c r="B56" s="43"/>
      <c r="C56" s="43"/>
      <c r="D56" s="43"/>
      <c r="E56" s="44"/>
      <c r="F56" s="45"/>
      <c r="G56" s="6">
        <f>SUM(G16,G55)</f>
        <v>0</v>
      </c>
    </row>
    <row r="58" spans="1:7">
      <c r="A58" s="4"/>
    </row>
  </sheetData>
  <mergeCells count="11">
    <mergeCell ref="C6:G6"/>
    <mergeCell ref="A16:F16"/>
    <mergeCell ref="C17:G17"/>
    <mergeCell ref="A55:F55"/>
    <mergeCell ref="A56:F56"/>
    <mergeCell ref="A1:G1"/>
    <mergeCell ref="A2:G2"/>
    <mergeCell ref="A3:A4"/>
    <mergeCell ref="B3:B4"/>
    <mergeCell ref="C3:C4"/>
    <mergeCell ref="D3:E3"/>
  </mergeCells>
  <pageMargins left="0.75" right="0.75" top="1" bottom="1" header="0.5" footer="0.5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KI_W_OSOBOWICKA</dc:title>
  <dc:creator>RR</dc:creator>
  <cp:lastModifiedBy>Pawlik Anna</cp:lastModifiedBy>
  <dcterms:created xsi:type="dcterms:W3CDTF">2019-01-14T02:14:42Z</dcterms:created>
  <dcterms:modified xsi:type="dcterms:W3CDTF">2019-03-07T13:04:21Z</dcterms:modified>
</cp:coreProperties>
</file>