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pawlik\Desktop\KI MPWIK zał do umowy\"/>
    </mc:Choice>
  </mc:AlternateContent>
  <bookViews>
    <workbookView xWindow="0" yWindow="0" windowWidth="28800" windowHeight="11445"/>
  </bookViews>
  <sheets>
    <sheet name="KO" sheetId="3" r:id="rId1"/>
  </sheets>
  <calcPr calcId="152511"/>
</workbook>
</file>

<file path=xl/calcChain.xml><?xml version="1.0" encoding="utf-8"?>
<calcChain xmlns="http://schemas.openxmlformats.org/spreadsheetml/2006/main">
  <c r="G45" i="3" l="1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7" i="3"/>
  <c r="G26" i="3"/>
  <c r="G25" i="3"/>
  <c r="G24" i="3"/>
  <c r="G23" i="3"/>
  <c r="G22" i="3"/>
  <c r="G21" i="3"/>
  <c r="G20" i="3"/>
  <c r="G17" i="3"/>
  <c r="G16" i="3"/>
  <c r="G15" i="3"/>
  <c r="G14" i="3"/>
  <c r="G13" i="3"/>
  <c r="G12" i="3"/>
  <c r="G11" i="3"/>
  <c r="G10" i="3"/>
  <c r="G9" i="3"/>
  <c r="G8" i="3"/>
  <c r="G7" i="3"/>
  <c r="G46" i="3" l="1"/>
  <c r="G28" i="3"/>
  <c r="G18" i="3"/>
  <c r="G47" i="3" l="1"/>
</calcChain>
</file>

<file path=xl/sharedStrings.xml><?xml version="1.0" encoding="utf-8"?>
<sst xmlns="http://schemas.openxmlformats.org/spreadsheetml/2006/main" count="159" uniqueCount="93">
  <si>
    <t>Lp.</t>
  </si>
  <si>
    <t>Wartość</t>
  </si>
  <si>
    <t>ROBOTY ROZBIÓRKOWE</t>
  </si>
  <si>
    <t>1 d.1</t>
  </si>
  <si>
    <t>KS - MPWiK-01</t>
  </si>
  <si>
    <t>Rozbiórka istniejącego kanału kanalizacji sanitarnej DN250 wraz z niezbędnymi robotami ziemnymi i kosztem zagospodarowania mat. z rozbiórki</t>
  </si>
  <si>
    <t>m</t>
  </si>
  <si>
    <t>2 d.1</t>
  </si>
  <si>
    <t>Rozbiórka istniejącego kanału kanalizacji sanitarnej DN200 wraz z niezbędnymi robotami ziemnymi i kosztem zagospodarowania mat. z rozbiórki</t>
  </si>
  <si>
    <t>3 d.1</t>
  </si>
  <si>
    <t>Rozbiórka istniejącego kanału kanalizacji sanitarnej DN150 wraz z niezbędnymi robotami ziemnymi i kosztem zagospodarowania mat. z rozbiórki</t>
  </si>
  <si>
    <t>4 d.1</t>
  </si>
  <si>
    <t>Likwidacja istniejącego kanału DN250 poprzez zamulenie; w poz. należy ująć niezbedne roboty ziemne</t>
  </si>
  <si>
    <t>5 d.1</t>
  </si>
  <si>
    <t>Likwidacja istniejącego kanału DN200 poprzez zamulenie; w poz. należy ująć niezbedne roboty ziemne</t>
  </si>
  <si>
    <t>6 d.1</t>
  </si>
  <si>
    <t>Likwidacja istniejącego kanału DN150 poprzez zamulenie; w poz. należy ująć niezbedne roboty ziemne</t>
  </si>
  <si>
    <t>7 d.1</t>
  </si>
  <si>
    <t>Rozbiórka istniejącej studni wraz z niezbędnymi robotami ziemnymi i kosztem zagospodarowania mat. z rozbiórki</t>
  </si>
  <si>
    <t>kpl</t>
  </si>
  <si>
    <t>8 d.1</t>
  </si>
  <si>
    <t>Likwidacja istniejących studni poprzez zamulenie</t>
  </si>
  <si>
    <t>9 d.1</t>
  </si>
  <si>
    <t>Rozbiórka istenijącego gazociągu g50 wraz z odgazowaniem, przedmuchaniem i zaślepieniem gazociągów korkami betonowymi (5 szt) wraz z kosztem zagospodarowania mat. z rozbiórki</t>
  </si>
  <si>
    <t>10 d.1</t>
  </si>
  <si>
    <t>Rozbiórka istenijącego gazociągu g125 wraz z odgazowaniem, przedmuchaniem i zaślepieniem gazociągów korkami betonowymi (6 szt), wraz z kosztem zagospodarowania mat. z rozbiórki</t>
  </si>
  <si>
    <t>11 d.1</t>
  </si>
  <si>
    <t>Rozbiórka istenijącego gazociągu g150 wraz z odgazowaniem, przedmuchaniem i zaślepieniem gazociągów korkami betonowymi (4 szt), wraz z kosztem zagospodarowania mat. z rozbiórki</t>
  </si>
  <si>
    <t>Razem dział: ROBOTY ROZBIÓRKOWE</t>
  </si>
  <si>
    <t>STUDNIE</t>
  </si>
  <si>
    <t>12 d.2</t>
  </si>
  <si>
    <t>Budowa studni startowej w postaci studni zapuszczanej DN2500; dno w komorze w postaci korka betonowego o gr. 0,5 m z betonu C20/25 wraz z niezbędnyi robotami ziemnymi i kosztem zagospodarowania urobku</t>
  </si>
  <si>
    <t>szt</t>
  </si>
  <si>
    <t>13 d.2</t>
  </si>
  <si>
    <t>Budowa studni startowej w postaci studni zapuszczanej DN3200; dno w komorze w postaci korka betonowego o gr. 0,5 m z betonu C20/25 wraz z niezbędnyi robotami ziemnymi i kosztem zagospodarowania urobku</t>
  </si>
  <si>
    <t>14 d.2</t>
  </si>
  <si>
    <t>15 d.2</t>
  </si>
  <si>
    <t>16 d.2</t>
  </si>
  <si>
    <t>Dostawa i montaż - studni rewizyjnej betonowej DN1200 z betonu o klasie nie niższej niż C35/45 XA3 z typowych elementów prefabrykowanych łączonych na uszczelki montowana w studni zapuszczanej DN2500; dolna część z prefabrykowaną kinetą oraz fabrycznie montowanymi przejściami szczelnymi , zwieńczenie włazami klasy D400 z wkładką gumową , montowana na podbudowie z betonu C12/15; w poz. ująć wypełnenie przestzrni między studniami piaskiem lub posółką</t>
  </si>
  <si>
    <t>17 d.2</t>
  </si>
  <si>
    <t>Dostawa i montaż - studni rewizyjnej betonowej DN1200 z betonu o klasie nie niższej niż C35/45 XA3 z typowych elementów prefabrykowanych łączonych na uszczelki montowana w studni zapuszczanej DN3200; dolna część z prefabrykowaną kinetą oraz fabrycznie montowanymi przejściami szczelnymi , zwieńczenie włazami klasy D400 z wkładką gumową , montowana na podbudowie z betonu C12/15; w poz. ująć wypełnenie przestzrni między studniami piaskiem lub posółką</t>
  </si>
  <si>
    <t>18 d.2</t>
  </si>
  <si>
    <t>Dostawa i montaż studzienki inspekcyjnej PP/PVC fi 600 min SN8 zskadającej się z kinety (prefabrykat), podstawy studzienki, trzonu (rura trzonowa wznosząca), teleskopu, płyty betonowej (pierścienia) odciążającej, włazu klasy B125 oraz niezbędnych uszczelek. w poz. ująć roboty ziemne (wykop, obsypka i zasypka , wywóz i utylizację nadmiaru urobku) umocnienie, odwodnienie wykopów</t>
  </si>
  <si>
    <t>19 d.2</t>
  </si>
  <si>
    <t>Kaskada studni z kształtek kamionkowych DN150/150 ( trójnik, rura spustowa, kolana, krócce) wraz z wykoanniem umocnienia z betonu C12/15</t>
  </si>
  <si>
    <t>Razem dział: STUDNIE</t>
  </si>
  <si>
    <t>KANAŁY</t>
  </si>
  <si>
    <t>20 d.3</t>
  </si>
  <si>
    <t>Budowa kanału kanalizacji sanitarnej z rur kamionkowych przeciskowych łączonych złączem ze stali szlachetnej z uszczelką kauczukową DN250 o wytrzymałości 130 kN/m metodą bezywkopową - przwiertem sterowanym wraz z wykonaniem połączeń, niezbędnymi kształtkami, próbą szczelności,</t>
  </si>
  <si>
    <t>21 d.3</t>
  </si>
  <si>
    <t>Budowa kanału kanalizacji sanitarnej z rur kamionkowych przeciskowych łączonych złączem ze stali szlachetnej z uszczelką kauczukową DN200 o wytrzymałości 80 kN/m metodą bezywkopową - przwiertem sterowanym wraz z wykonaniem połączeń, niezbędnymi kształtkami, próbą szczelności,</t>
  </si>
  <si>
    <t>22 d.3</t>
  </si>
  <si>
    <t>Budowa kanału kanalizacji sanitarnej z rur kamionkowych przeciskowych łączonych złączem ze stali szlachetnej z uszczelką kauczukową DN150 o wytrzymałości 64 kN/m metodą bezywkopową - przwiertem sterowanym wraz z wykonaniem połączeń, niezbędnymi kształtkami, próbą szczelności,</t>
  </si>
  <si>
    <t>23 d.3</t>
  </si>
  <si>
    <t>Budowa kanału kanalizacji sanitarnej z rur kamionkowych kielichowych obstronnie glazurowanych łączonych na uszczelki DN250 o wytrzymałości 40 kN/m wraz z wykonaniem połączeń, niezbędnymi kształtkami (łuki, trójniki, króćce dostudzienne, złącza), próbą szczelności, robotami ziemnymi (wykop, wzmocnienie podłoża tłuczniem, podsypka, obsypka i zasypka) kosztem zagospodarowania nadmiaru gruntu oraz umocnieniem i odwodnieniem wykopów,</t>
  </si>
  <si>
    <t>24 d.3</t>
  </si>
  <si>
    <t>Budowa kanału/przykanalika kanalizacji sanitarnej z rur kamionkowych kielichowych obstronnie glazurowanych łączonych na uszczelki DN200 o wytrzymałości 40 kN/m wraz z wykonaniem połączeń, niezbędnymi kształtkami (łuki, trójniki, króćce dostudzienne, złącza z isn. sieciami, zaślepki), próbą szczelności, robotami ziemnymi (wykop, wzmocnienie podłoża tłuczniem, podsypka, obsypka i zasypka) kosztem zagospodarowania nadmiaru gruntu oraz umocnieniem i odwodnieniem wykopów,</t>
  </si>
  <si>
    <t>25 d.3</t>
  </si>
  <si>
    <t>Budowa kanału/przykanalika kanalizacji sanitarnej z rur kamionkowych DN150 o wytrzymałości 32 kN/m wraz z wykonaniem połączeń, niezbędnymi kształtkami (łuki, trójniki, króćce dostudzienne, złącza z isn. sieciami,manszety, zaślepki),, próbą szczelności, robotami ziemnymi (wykop, wzmocnienie podłoża tłuczniem, podsypka, obsypka i zasypka) kosztem zagospodarowania nadmiaru gruntu oraz umocnieniem i odwodnieniem wykopów,</t>
  </si>
  <si>
    <t>26 d.3</t>
  </si>
  <si>
    <t>Montaż trójnika kamionkowego DN250/150 na kanale wykonywanym metodą bezywkopową wraz z wykonaniem połączeń (manszety reparacyjne) , niezbędnymi kształtkami, robotami ziemnymi (wykop, podsypka, obsypka i zasypka) kosztem zagospodarowania nadmiaru gruntu oraz umocnieniem i odwodnieniem wykopów,</t>
  </si>
  <si>
    <t>27 d.3</t>
  </si>
  <si>
    <t>Montaż trójnika kamionkowego DN250/200 na kanale wykonywanym metodą bezywkopową wraz z wykonaniem połączeń (manszety reparacyjne) , niezbędnymi kształtkami, robotami ziemnymi (wykop, podsypka, obsypka i zasypka) kosztem zagospodarowania nadmiaru gruntu oraz umocnieniem i odwodnieniem wykopów,</t>
  </si>
  <si>
    <t>28 d.3</t>
  </si>
  <si>
    <t>Wykonanie włączenia projektowanego kanału kanalizacji sanitarnej DN250 do istniejącej studni poprzez wykoanie otworu i szczelne osadzenie króćcy dostudzienncyh; w poz. nalezy ując wyprofilowanie kinety</t>
  </si>
  <si>
    <t>29 d.3</t>
  </si>
  <si>
    <t>Wykonanie włączenia projektowanego kanału kanalizacji sanitarnej DN200 do istniejącej studni poprzez wykoanie otworu i szczelne osadzenie króćcy dostudzienncyh; w poz. nalezy ując wyprofilowanie kinety</t>
  </si>
  <si>
    <t>30 d.3</t>
  </si>
  <si>
    <t>Wykonanie włączenia projektowanego kanału kanalizacji sanitarnej DN150 do istniejącej studni poprzez wykoanie otworu i szczelne osadzenie króćcy dostudzienncyh; w poz. nalezy ując wyprofilowanie kinety</t>
  </si>
  <si>
    <t>31 d.3</t>
  </si>
  <si>
    <t>Tymczasowe odprowadzenie ścieków sanitarnych na czas prowadzonych robót; w poz. nalezy ując budowę tymczasowych kanałów studni oraz pompowanie wody</t>
  </si>
  <si>
    <t>32 d.3</t>
  </si>
  <si>
    <t>Montaż stopni włazowych w istniejącej studni</t>
  </si>
  <si>
    <t>szt.</t>
  </si>
  <si>
    <t>33 d.3</t>
  </si>
  <si>
    <t>Wymiana czyszczaka DN200</t>
  </si>
  <si>
    <t>34 d.3</t>
  </si>
  <si>
    <t>Wymiana czyszczaka DN150</t>
  </si>
  <si>
    <t>Razem dział: KANAŁY</t>
  </si>
  <si>
    <t>Ogółem wartość kosztorysowa robót</t>
  </si>
  <si>
    <t>ROZBUDOWA ULICY OSOBOWICKIEJ NA ODCINKU OD OBWODNICY ŚRÓDMIEJSKIEJ  DO ULICY LIPSKIEJ WE WROCŁAWIU</t>
  </si>
  <si>
    <t>Nr SST</t>
  </si>
  <si>
    <t>Wyszczególnienie elementów rozliczeniowych</t>
  </si>
  <si>
    <t>Jednostka</t>
  </si>
  <si>
    <t>Cena</t>
  </si>
  <si>
    <t>ilość</t>
  </si>
  <si>
    <t>nazwa</t>
  </si>
  <si>
    <t>[zł]</t>
  </si>
  <si>
    <t>KOSZTORYS OFERTOWY- KANALIZACJA SANITARNA</t>
  </si>
  <si>
    <t>Dostawa i montaż - studni rewizyjnej betonowej DN1000 z betonu o klasie nie niższej niż C35/45 XA3 z typowych elementów prefabrykowanych łączonych na uszczelki ; dolna część z prefabrykowaną kinetą oraz fabrycznie montowanymi przejściami szczelnymi , zwieńczenie włazami klasy D400 z wkładką gumową , montowana na podbudowie z betonu C12/15; w poz. ująć roboty ziemne ( w tym wykopy, również jako kom. starowe i odbiorcze, obsypka, zasypka, koszt zagospodarowania nadmiaru gruntu, umocnienie i odwodnienie wykopów) oraz wykonanie umocnienia terenu wokół wlazu z betonu C12/15</t>
  </si>
  <si>
    <t>Dostawa i montaż - studni rewizyjnej betonowej DN1200 z betonu o klasie nie niższej niż C35/45 XA3 z typowych elementów prefabrykowanych łączonych na uszczelki; dolna część z prefabrykowaną kinetą oraz fabrycznie montowanymi przejściami szczelnymi , zwieńczenie włazami klasy D400 z wkładką gumową , montowana na podbudowie z betonu C12/15; w poz. ująć roboty ziemne ( w tym wykopy, również jako kom. starowe i odbiorcze, obsypka, zasypka, koszt zagospodarowania nadmiaru gruntu, umocnienie i odwodnienie wykopów) oraz wykonanie umocnienia terenu wokół wlazu z betonu C12/15</t>
  </si>
  <si>
    <t>35 d.3</t>
  </si>
  <si>
    <t>Wykonanie wpięcia przykanalika to instalacji wewnątrz budynku; w poz. należy ująć przejścia przez ściany, fundamenty, posadzki, montaż niezbędnych kształtek i ewent. odtworzenia wewnętrznych posadzek\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</si>
</sst>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27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7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</cellStyleXfs>
  <cellXfs count="49">
    <xf numFmtId="0" fontId="0" fillId="0" borderId="0" xfId="0"/>
    <xf numFmtId="0" fontId="19" fillId="0" borderId="0" xfId="0" applyFont="1"/>
    <xf numFmtId="0" fontId="19" fillId="0" borderId="10" xfId="0" applyFont="1" applyBorder="1" applyAlignment="1">
      <alignment horizontal="right" vertical="top" wrapText="1"/>
    </xf>
    <xf numFmtId="0" fontId="19" fillId="0" borderId="10" xfId="0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4" fontId="23" fillId="0" borderId="10" xfId="43" applyNumberFormat="1" applyFont="1" applyBorder="1" applyAlignment="1">
      <alignment horizontal="center" vertical="center" wrapText="1"/>
    </xf>
    <xf numFmtId="1" fontId="23" fillId="0" borderId="10" xfId="43" applyNumberFormat="1" applyFont="1" applyBorder="1" applyAlignment="1">
      <alignment horizontal="center" vertical="center" wrapText="1"/>
    </xf>
    <xf numFmtId="1" fontId="24" fillId="0" borderId="10" xfId="43" applyNumberFormat="1" applyFont="1" applyBorder="1" applyAlignment="1">
      <alignment horizontal="center" vertical="center" wrapText="1"/>
    </xf>
    <xf numFmtId="0" fontId="23" fillId="0" borderId="10" xfId="43" applyFont="1" applyBorder="1" applyAlignment="1">
      <alignment horizontal="center" vertical="center" wrapText="1"/>
    </xf>
    <xf numFmtId="0" fontId="23" fillId="0" borderId="15" xfId="43" applyFont="1" applyBorder="1" applyAlignment="1">
      <alignment horizontal="center" vertical="center" wrapText="1"/>
    </xf>
    <xf numFmtId="4" fontId="23" fillId="0" borderId="15" xfId="43" applyNumberFormat="1" applyFont="1" applyBorder="1" applyAlignment="1">
      <alignment horizontal="center" vertical="center" wrapText="1"/>
    </xf>
    <xf numFmtId="4" fontId="23" fillId="0" borderId="10" xfId="46" applyNumberFormat="1" applyFont="1" applyBorder="1" applyAlignment="1">
      <alignment horizontal="center" vertical="center" wrapText="1"/>
    </xf>
    <xf numFmtId="0" fontId="23" fillId="0" borderId="10" xfId="46" applyFont="1" applyBorder="1" applyAlignment="1">
      <alignment horizontal="center" vertical="center" wrapText="1"/>
    </xf>
    <xf numFmtId="0" fontId="20" fillId="34" borderId="10" xfId="0" applyFont="1" applyFill="1" applyBorder="1" applyAlignment="1">
      <alignment horizontal="right" vertical="top" wrapText="1"/>
    </xf>
    <xf numFmtId="0" fontId="20" fillId="34" borderId="10" xfId="0" applyFont="1" applyFill="1" applyBorder="1" applyAlignment="1">
      <alignment horizontal="left" vertical="top" wrapText="1"/>
    </xf>
    <xf numFmtId="43" fontId="19" fillId="0" borderId="10" xfId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43" fontId="20" fillId="33" borderId="10" xfId="1" applyFont="1" applyFill="1" applyBorder="1" applyAlignment="1">
      <alignment horizontal="center" vertical="center" wrapText="1"/>
    </xf>
    <xf numFmtId="43" fontId="20" fillId="0" borderId="10" xfId="1" applyFont="1" applyBorder="1" applyAlignment="1">
      <alignment horizontal="center" vertical="center" wrapText="1"/>
    </xf>
    <xf numFmtId="0" fontId="19" fillId="0" borderId="11" xfId="0" applyFont="1" applyBorder="1" applyAlignment="1">
      <alignment horizontal="right" vertical="top" wrapText="1"/>
    </xf>
    <xf numFmtId="0" fontId="19" fillId="0" borderId="16" xfId="0" applyFont="1" applyBorder="1" applyAlignment="1">
      <alignment horizontal="left" vertical="top" wrapText="1"/>
    </xf>
    <xf numFmtId="43" fontId="19" fillId="0" borderId="16" xfId="1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43" fontId="20" fillId="33" borderId="15" xfId="1" applyFont="1" applyFill="1" applyBorder="1" applyAlignment="1">
      <alignment horizontal="center" vertical="center" wrapText="1"/>
    </xf>
    <xf numFmtId="0" fontId="19" fillId="0" borderId="14" xfId="0" applyFont="1" applyBorder="1" applyAlignment="1">
      <alignment horizontal="left" vertical="top" wrapText="1"/>
    </xf>
    <xf numFmtId="43" fontId="19" fillId="0" borderId="14" xfId="1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43" fontId="25" fillId="0" borderId="10" xfId="1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top" wrapText="1"/>
    </xf>
    <xf numFmtId="0" fontId="26" fillId="0" borderId="10" xfId="0" applyFont="1" applyBorder="1" applyAlignment="1">
      <alignment horizontal="right" vertical="top" wrapText="1"/>
    </xf>
    <xf numFmtId="43" fontId="26" fillId="0" borderId="10" xfId="1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0" fillId="34" borderId="11" xfId="0" applyFont="1" applyFill="1" applyBorder="1" applyAlignment="1">
      <alignment horizontal="left" vertical="top" wrapText="1"/>
    </xf>
    <xf numFmtId="0" fontId="20" fillId="34" borderId="12" xfId="0" applyFont="1" applyFill="1" applyBorder="1" applyAlignment="1">
      <alignment horizontal="left" vertical="top" wrapText="1"/>
    </xf>
    <xf numFmtId="0" fontId="21" fillId="0" borderId="14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 wrapText="1"/>
    </xf>
    <xf numFmtId="0" fontId="23" fillId="0" borderId="15" xfId="43" applyFont="1" applyBorder="1" applyAlignment="1">
      <alignment horizontal="center" vertical="center" wrapText="1"/>
    </xf>
    <xf numFmtId="0" fontId="19" fillId="0" borderId="10" xfId="43" applyFont="1" applyBorder="1" applyAlignment="1">
      <alignment horizontal="center" vertical="center" wrapText="1"/>
    </xf>
    <xf numFmtId="0" fontId="24" fillId="0" borderId="15" xfId="43" applyFont="1" applyBorder="1" applyAlignment="1">
      <alignment horizontal="center" vertical="center" wrapText="1"/>
    </xf>
    <xf numFmtId="0" fontId="19" fillId="0" borderId="15" xfId="43" applyFont="1" applyBorder="1" applyAlignment="1">
      <alignment horizontal="center" vertical="center" wrapText="1"/>
    </xf>
    <xf numFmtId="0" fontId="20" fillId="33" borderId="11" xfId="0" applyFont="1" applyFill="1" applyBorder="1" applyAlignment="1">
      <alignment horizontal="left" vertical="top" wrapText="1"/>
    </xf>
    <xf numFmtId="0" fontId="20" fillId="33" borderId="12" xfId="0" applyFont="1" applyFill="1" applyBorder="1" applyAlignment="1">
      <alignment horizontal="left" vertical="top" wrapText="1"/>
    </xf>
    <xf numFmtId="0" fontId="20" fillId="33" borderId="13" xfId="0" applyFont="1" applyFill="1" applyBorder="1" applyAlignment="1">
      <alignment horizontal="left" vertical="top" wrapText="1"/>
    </xf>
    <xf numFmtId="0" fontId="20" fillId="0" borderId="11" xfId="0" applyFont="1" applyBorder="1" applyAlignment="1">
      <alignment horizontal="left" vertical="top" wrapText="1"/>
    </xf>
    <xf numFmtId="0" fontId="20" fillId="0" borderId="12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0" fillId="34" borderId="13" xfId="0" applyFont="1" applyFill="1" applyBorder="1" applyAlignment="1">
      <alignment horizontal="left" vertical="top" wrapText="1"/>
    </xf>
    <xf numFmtId="0" fontId="20" fillId="33" borderId="17" xfId="0" applyFont="1" applyFill="1" applyBorder="1" applyAlignment="1">
      <alignment horizontal="left" vertical="top" wrapText="1"/>
    </xf>
    <xf numFmtId="0" fontId="20" fillId="33" borderId="18" xfId="0" applyFont="1" applyFill="1" applyBorder="1" applyAlignment="1">
      <alignment horizontal="left" vertical="top" wrapText="1"/>
    </xf>
  </cellXfs>
  <cellStyles count="47">
    <cellStyle name="20% — akcent 1" xfId="20" builtinId="30" customBuiltin="1"/>
    <cellStyle name="20% — akcent 2" xfId="24" builtinId="34" customBuiltin="1"/>
    <cellStyle name="20% — akcent 3" xfId="28" builtinId="38" customBuiltin="1"/>
    <cellStyle name="20% — akcent 4" xfId="32" builtinId="42" customBuiltin="1"/>
    <cellStyle name="20% — akcent 5" xfId="36" builtinId="46" customBuiltin="1"/>
    <cellStyle name="20% — akcent 6" xfId="40" builtinId="50" customBuiltin="1"/>
    <cellStyle name="40% — akcent 1" xfId="21" builtinId="31" customBuiltin="1"/>
    <cellStyle name="40% — akcent 2" xfId="25" builtinId="35" customBuiltin="1"/>
    <cellStyle name="40% — akcent 3" xfId="29" builtinId="39" customBuiltin="1"/>
    <cellStyle name="40% — akcent 4" xfId="33" builtinId="43" customBuiltin="1"/>
    <cellStyle name="40% — akcent 5" xfId="37" builtinId="47" customBuiltin="1"/>
    <cellStyle name="40% — akcent 6" xfId="41" builtinId="51" customBuiltin="1"/>
    <cellStyle name="60% — akcent 1" xfId="22" builtinId="32" customBuiltin="1"/>
    <cellStyle name="60% — akcent 2" xfId="26" builtinId="36" customBuiltin="1"/>
    <cellStyle name="60% — akcent 3" xfId="30" builtinId="40" customBuiltin="1"/>
    <cellStyle name="60% — akcent 4" xfId="34" builtinId="44" customBuiltin="1"/>
    <cellStyle name="60% — akcent 5" xfId="38" builtinId="48" customBuiltin="1"/>
    <cellStyle name="60% — akcent 6" xfId="42" builtinId="52" customBuiltin="1"/>
    <cellStyle name="Akcent 1" xfId="19" builtinId="29" customBuiltin="1"/>
    <cellStyle name="Akcent 2" xfId="23" builtinId="33" customBuiltin="1"/>
    <cellStyle name="Akcent 3" xfId="27" builtinId="37" customBuiltin="1"/>
    <cellStyle name="Akcent 4" xfId="31" builtinId="41" customBuiltin="1"/>
    <cellStyle name="Akcent 5" xfId="35" builtinId="45" customBuiltin="1"/>
    <cellStyle name="Akcent 6" xfId="39" builtinId="49" customBuiltin="1"/>
    <cellStyle name="Dane wejściowe" xfId="10" builtinId="20" customBuiltin="1"/>
    <cellStyle name="Dane wyjściowe" xfId="11" builtinId="21" customBuiltin="1"/>
    <cellStyle name="Dobry" xfId="7" builtinId="26" customBuiltin="1"/>
    <cellStyle name="Dziesiętny" xfId="1" builtinId="3"/>
    <cellStyle name="Komórka połączona" xfId="13" builtinId="24" customBuiltin="1"/>
    <cellStyle name="Komórka zaznaczona" xfId="14" builtinId="23" customBuiltin="1"/>
    <cellStyle name="Nagłówek 1" xfId="3" builtinId="16" customBuiltin="1"/>
    <cellStyle name="Nagłówek 2" xfId="4" builtinId="17" customBuiltin="1"/>
    <cellStyle name="Nagłówek 3" xfId="5" builtinId="18" customBuiltin="1"/>
    <cellStyle name="Nagłówek 4" xfId="6" builtinId="19" customBuiltin="1"/>
    <cellStyle name="Neutralny" xfId="9" builtinId="28" customBuiltin="1"/>
    <cellStyle name="Normalny" xfId="0" builtinId="0"/>
    <cellStyle name="Normalny 2" xfId="43"/>
    <cellStyle name="Normalny 3" xfId="44"/>
    <cellStyle name="Normalny 4" xfId="45"/>
    <cellStyle name="Normalny 5" xfId="46"/>
    <cellStyle name="Obliczenia" xfId="12" builtinId="22" customBuiltin="1"/>
    <cellStyle name="Suma" xfId="18" builtinId="25" customBuiltin="1"/>
    <cellStyle name="Tekst objaśnienia" xfId="17" builtinId="53" customBuiltin="1"/>
    <cellStyle name="Tekst ostrzeżenia" xfId="15" builtinId="11" customBuiltin="1"/>
    <cellStyle name="Tytuł" xfId="2" builtinId="15" customBuiltin="1"/>
    <cellStyle name="Uwaga" xfId="16" builtinId="10" customBuiltin="1"/>
    <cellStyle name="Zły" xfId="8" builtinId="27" customBuiltin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showGridLines="0" tabSelected="1" view="pageBreakPreview" zoomScaleSheetLayoutView="100" workbookViewId="0">
      <selection activeCell="O12" sqref="O12"/>
    </sheetView>
  </sheetViews>
  <sheetFormatPr defaultRowHeight="12"/>
  <cols>
    <col min="1" max="1" width="5.625" style="1" customWidth="1"/>
    <col min="2" max="2" width="10" style="1" customWidth="1"/>
    <col min="3" max="3" width="38.5" style="1" customWidth="1"/>
    <col min="4" max="4" width="7.875" style="1" customWidth="1"/>
    <col min="5" max="5" width="5.875" style="1" customWidth="1"/>
    <col min="6" max="6" width="9.375" style="1" customWidth="1"/>
    <col min="7" max="7" width="10.625" style="1" customWidth="1"/>
    <col min="8" max="16384" width="9" style="1"/>
  </cols>
  <sheetData>
    <row r="1" spans="1:7">
      <c r="A1" s="34" t="s">
        <v>88</v>
      </c>
      <c r="B1" s="34"/>
      <c r="C1" s="34"/>
      <c r="D1" s="34"/>
      <c r="E1" s="34"/>
      <c r="F1" s="34"/>
      <c r="G1" s="34"/>
    </row>
    <row r="2" spans="1:7">
      <c r="A2" s="35" t="s">
        <v>80</v>
      </c>
      <c r="B2" s="35"/>
      <c r="C2" s="35"/>
      <c r="D2" s="35"/>
      <c r="E2" s="35"/>
      <c r="F2" s="35"/>
      <c r="G2" s="35"/>
    </row>
    <row r="3" spans="1:7">
      <c r="A3" s="36" t="s">
        <v>0</v>
      </c>
      <c r="B3" s="38" t="s">
        <v>81</v>
      </c>
      <c r="C3" s="36" t="s">
        <v>82</v>
      </c>
      <c r="D3" s="36" t="s">
        <v>83</v>
      </c>
      <c r="E3" s="39"/>
      <c r="F3" s="9" t="s">
        <v>84</v>
      </c>
      <c r="G3" s="10" t="s">
        <v>1</v>
      </c>
    </row>
    <row r="4" spans="1:7">
      <c r="A4" s="37"/>
      <c r="B4" s="37"/>
      <c r="C4" s="37"/>
      <c r="D4" s="12" t="s">
        <v>85</v>
      </c>
      <c r="E4" s="11" t="s">
        <v>86</v>
      </c>
      <c r="F4" s="8" t="s">
        <v>87</v>
      </c>
      <c r="G4" s="5" t="s">
        <v>87</v>
      </c>
    </row>
    <row r="5" spans="1:7">
      <c r="A5" s="6">
        <v>1</v>
      </c>
      <c r="B5" s="7">
        <v>2</v>
      </c>
      <c r="C5" s="6">
        <v>3</v>
      </c>
      <c r="D5" s="6">
        <v>5</v>
      </c>
      <c r="E5" s="6">
        <v>4</v>
      </c>
      <c r="F5" s="6">
        <v>6</v>
      </c>
      <c r="G5" s="6">
        <v>7</v>
      </c>
    </row>
    <row r="6" spans="1:7">
      <c r="A6" s="13">
        <v>1</v>
      </c>
      <c r="B6" s="14"/>
      <c r="C6" s="32" t="s">
        <v>2</v>
      </c>
      <c r="D6" s="33"/>
      <c r="E6" s="33"/>
      <c r="F6" s="33"/>
      <c r="G6" s="46"/>
    </row>
    <row r="7" spans="1:7" ht="36">
      <c r="A7" s="2" t="s">
        <v>3</v>
      </c>
      <c r="B7" s="3" t="s">
        <v>4</v>
      </c>
      <c r="C7" s="3" t="s">
        <v>5</v>
      </c>
      <c r="D7" s="15">
        <v>261.5</v>
      </c>
      <c r="E7" s="16" t="s">
        <v>6</v>
      </c>
      <c r="F7" s="15"/>
      <c r="G7" s="15">
        <f>ROUND(D7*F7,2)</f>
        <v>0</v>
      </c>
    </row>
    <row r="8" spans="1:7" ht="36">
      <c r="A8" s="2" t="s">
        <v>7</v>
      </c>
      <c r="B8" s="3" t="s">
        <v>4</v>
      </c>
      <c r="C8" s="3" t="s">
        <v>8</v>
      </c>
      <c r="D8" s="15">
        <v>41.5</v>
      </c>
      <c r="E8" s="16" t="s">
        <v>6</v>
      </c>
      <c r="F8" s="15"/>
      <c r="G8" s="15">
        <f t="shared" ref="G8:G17" si="0">ROUND(D8*F8,2)</f>
        <v>0</v>
      </c>
    </row>
    <row r="9" spans="1:7" ht="36">
      <c r="A9" s="2" t="s">
        <v>9</v>
      </c>
      <c r="B9" s="3" t="s">
        <v>4</v>
      </c>
      <c r="C9" s="3" t="s">
        <v>10</v>
      </c>
      <c r="D9" s="15">
        <v>237.5</v>
      </c>
      <c r="E9" s="16" t="s">
        <v>6</v>
      </c>
      <c r="F9" s="15"/>
      <c r="G9" s="15">
        <f t="shared" si="0"/>
        <v>0</v>
      </c>
    </row>
    <row r="10" spans="1:7" ht="36">
      <c r="A10" s="2" t="s">
        <v>11</v>
      </c>
      <c r="B10" s="3" t="s">
        <v>4</v>
      </c>
      <c r="C10" s="3" t="s">
        <v>12</v>
      </c>
      <c r="D10" s="15">
        <v>771.5</v>
      </c>
      <c r="E10" s="16" t="s">
        <v>6</v>
      </c>
      <c r="F10" s="15"/>
      <c r="G10" s="15">
        <f t="shared" si="0"/>
        <v>0</v>
      </c>
    </row>
    <row r="11" spans="1:7" ht="36">
      <c r="A11" s="2" t="s">
        <v>13</v>
      </c>
      <c r="B11" s="3" t="s">
        <v>4</v>
      </c>
      <c r="C11" s="3" t="s">
        <v>14</v>
      </c>
      <c r="D11" s="15">
        <v>16</v>
      </c>
      <c r="E11" s="16" t="s">
        <v>6</v>
      </c>
      <c r="F11" s="15"/>
      <c r="G11" s="15">
        <f t="shared" si="0"/>
        <v>0</v>
      </c>
    </row>
    <row r="12" spans="1:7" ht="36">
      <c r="A12" s="2" t="s">
        <v>15</v>
      </c>
      <c r="B12" s="3" t="s">
        <v>4</v>
      </c>
      <c r="C12" s="3" t="s">
        <v>16</v>
      </c>
      <c r="D12" s="15">
        <v>124.5</v>
      </c>
      <c r="E12" s="16" t="s">
        <v>6</v>
      </c>
      <c r="F12" s="15"/>
      <c r="G12" s="15">
        <f t="shared" si="0"/>
        <v>0</v>
      </c>
    </row>
    <row r="13" spans="1:7" ht="36">
      <c r="A13" s="2" t="s">
        <v>17</v>
      </c>
      <c r="B13" s="3" t="s">
        <v>4</v>
      </c>
      <c r="C13" s="3" t="s">
        <v>18</v>
      </c>
      <c r="D13" s="15">
        <v>8</v>
      </c>
      <c r="E13" s="16" t="s">
        <v>19</v>
      </c>
      <c r="F13" s="15"/>
      <c r="G13" s="15">
        <f t="shared" si="0"/>
        <v>0</v>
      </c>
    </row>
    <row r="14" spans="1:7" ht="24">
      <c r="A14" s="2" t="s">
        <v>20</v>
      </c>
      <c r="B14" s="3" t="s">
        <v>4</v>
      </c>
      <c r="C14" s="3" t="s">
        <v>21</v>
      </c>
      <c r="D14" s="15">
        <v>11</v>
      </c>
      <c r="E14" s="16" t="s">
        <v>19</v>
      </c>
      <c r="F14" s="15"/>
      <c r="G14" s="15">
        <f t="shared" si="0"/>
        <v>0</v>
      </c>
    </row>
    <row r="15" spans="1:7" ht="48">
      <c r="A15" s="2" t="s">
        <v>22</v>
      </c>
      <c r="B15" s="28" t="s">
        <v>4</v>
      </c>
      <c r="C15" s="28" t="s">
        <v>23</v>
      </c>
      <c r="D15" s="15">
        <v>16</v>
      </c>
      <c r="E15" s="16" t="s">
        <v>6</v>
      </c>
      <c r="F15" s="15"/>
      <c r="G15" s="15">
        <f t="shared" si="0"/>
        <v>0</v>
      </c>
    </row>
    <row r="16" spans="1:7" ht="48">
      <c r="A16" s="2" t="s">
        <v>24</v>
      </c>
      <c r="B16" s="28" t="s">
        <v>4</v>
      </c>
      <c r="C16" s="28" t="s">
        <v>25</v>
      </c>
      <c r="D16" s="15">
        <v>6</v>
      </c>
      <c r="E16" s="16" t="s">
        <v>6</v>
      </c>
      <c r="F16" s="15"/>
      <c r="G16" s="15">
        <f t="shared" si="0"/>
        <v>0</v>
      </c>
    </row>
    <row r="17" spans="1:7" ht="48">
      <c r="A17" s="2" t="s">
        <v>26</v>
      </c>
      <c r="B17" s="28" t="s">
        <v>4</v>
      </c>
      <c r="C17" s="28" t="s">
        <v>27</v>
      </c>
      <c r="D17" s="15">
        <v>58</v>
      </c>
      <c r="E17" s="16" t="s">
        <v>6</v>
      </c>
      <c r="F17" s="15"/>
      <c r="G17" s="15">
        <f t="shared" si="0"/>
        <v>0</v>
      </c>
    </row>
    <row r="18" spans="1:7">
      <c r="A18" s="40" t="s">
        <v>28</v>
      </c>
      <c r="B18" s="41"/>
      <c r="C18" s="41"/>
      <c r="D18" s="41"/>
      <c r="E18" s="41"/>
      <c r="F18" s="42"/>
      <c r="G18" s="17">
        <f>SUM(G7:G17)</f>
        <v>0</v>
      </c>
    </row>
    <row r="19" spans="1:7">
      <c r="A19" s="13">
        <v>2</v>
      </c>
      <c r="B19" s="14"/>
      <c r="C19" s="32" t="s">
        <v>29</v>
      </c>
      <c r="D19" s="33"/>
      <c r="E19" s="33"/>
      <c r="F19" s="33"/>
      <c r="G19" s="46"/>
    </row>
    <row r="20" spans="1:7" ht="60">
      <c r="A20" s="2" t="s">
        <v>30</v>
      </c>
      <c r="B20" s="3" t="s">
        <v>4</v>
      </c>
      <c r="C20" s="3" t="s">
        <v>31</v>
      </c>
      <c r="D20" s="15">
        <v>4</v>
      </c>
      <c r="E20" s="15" t="s">
        <v>32</v>
      </c>
      <c r="F20" s="15"/>
      <c r="G20" s="15">
        <f t="shared" ref="G20:G27" si="1">ROUND(D20*F20,2)</f>
        <v>0</v>
      </c>
    </row>
    <row r="21" spans="1:7" ht="60">
      <c r="A21" s="2" t="s">
        <v>33</v>
      </c>
      <c r="B21" s="3" t="s">
        <v>4</v>
      </c>
      <c r="C21" s="3" t="s">
        <v>34</v>
      </c>
      <c r="D21" s="15">
        <v>8</v>
      </c>
      <c r="E21" s="15" t="s">
        <v>32</v>
      </c>
      <c r="F21" s="15"/>
      <c r="G21" s="15">
        <f t="shared" si="1"/>
        <v>0</v>
      </c>
    </row>
    <row r="22" spans="1:7" ht="144">
      <c r="A22" s="2" t="s">
        <v>35</v>
      </c>
      <c r="B22" s="3" t="s">
        <v>4</v>
      </c>
      <c r="C22" s="3" t="s">
        <v>89</v>
      </c>
      <c r="D22" s="15">
        <v>4</v>
      </c>
      <c r="E22" s="15" t="s">
        <v>32</v>
      </c>
      <c r="F22" s="15"/>
      <c r="G22" s="15">
        <f t="shared" si="1"/>
        <v>0</v>
      </c>
    </row>
    <row r="23" spans="1:7" ht="144">
      <c r="A23" s="2" t="s">
        <v>36</v>
      </c>
      <c r="B23" s="3" t="s">
        <v>4</v>
      </c>
      <c r="C23" s="3" t="s">
        <v>90</v>
      </c>
      <c r="D23" s="15">
        <v>9</v>
      </c>
      <c r="E23" s="15" t="s">
        <v>32</v>
      </c>
      <c r="F23" s="15"/>
      <c r="G23" s="15">
        <f t="shared" si="1"/>
        <v>0</v>
      </c>
    </row>
    <row r="24" spans="1:7" ht="120">
      <c r="A24" s="2" t="s">
        <v>37</v>
      </c>
      <c r="B24" s="3" t="s">
        <v>4</v>
      </c>
      <c r="C24" s="3" t="s">
        <v>38</v>
      </c>
      <c r="D24" s="15">
        <v>4</v>
      </c>
      <c r="E24" s="15" t="s">
        <v>32</v>
      </c>
      <c r="F24" s="15"/>
      <c r="G24" s="15">
        <f t="shared" si="1"/>
        <v>0</v>
      </c>
    </row>
    <row r="25" spans="1:7" ht="120">
      <c r="A25" s="2" t="s">
        <v>39</v>
      </c>
      <c r="B25" s="3" t="s">
        <v>4</v>
      </c>
      <c r="C25" s="3" t="s">
        <v>40</v>
      </c>
      <c r="D25" s="15">
        <v>8</v>
      </c>
      <c r="E25" s="15" t="s">
        <v>32</v>
      </c>
      <c r="F25" s="15"/>
      <c r="G25" s="15">
        <f t="shared" si="1"/>
        <v>0</v>
      </c>
    </row>
    <row r="26" spans="1:7" ht="96">
      <c r="A26" s="2" t="s">
        <v>41</v>
      </c>
      <c r="B26" s="3" t="s">
        <v>4</v>
      </c>
      <c r="C26" s="3" t="s">
        <v>42</v>
      </c>
      <c r="D26" s="15">
        <v>1</v>
      </c>
      <c r="E26" s="15" t="s">
        <v>32</v>
      </c>
      <c r="F26" s="15"/>
      <c r="G26" s="15">
        <f t="shared" si="1"/>
        <v>0</v>
      </c>
    </row>
    <row r="27" spans="1:7" ht="36">
      <c r="A27" s="2" t="s">
        <v>43</v>
      </c>
      <c r="B27" s="3" t="s">
        <v>4</v>
      </c>
      <c r="C27" s="3" t="s">
        <v>44</v>
      </c>
      <c r="D27" s="15">
        <v>11</v>
      </c>
      <c r="E27" s="15" t="s">
        <v>19</v>
      </c>
      <c r="F27" s="15"/>
      <c r="G27" s="15">
        <f t="shared" si="1"/>
        <v>0</v>
      </c>
    </row>
    <row r="28" spans="1:7">
      <c r="A28" s="40" t="s">
        <v>45</v>
      </c>
      <c r="B28" s="41"/>
      <c r="C28" s="41"/>
      <c r="D28" s="41"/>
      <c r="E28" s="41"/>
      <c r="F28" s="42"/>
      <c r="G28" s="17">
        <f>SUM(G20:G27)</f>
        <v>0</v>
      </c>
    </row>
    <row r="29" spans="1:7">
      <c r="A29" s="13">
        <v>3</v>
      </c>
      <c r="B29" s="14"/>
      <c r="C29" s="32" t="s">
        <v>46</v>
      </c>
      <c r="D29" s="33"/>
      <c r="E29" s="33"/>
      <c r="F29" s="33"/>
      <c r="G29" s="46"/>
    </row>
    <row r="30" spans="1:7" ht="72">
      <c r="A30" s="2" t="s">
        <v>47</v>
      </c>
      <c r="B30" s="3" t="s">
        <v>4</v>
      </c>
      <c r="C30" s="3" t="s">
        <v>48</v>
      </c>
      <c r="D30" s="15">
        <v>705</v>
      </c>
      <c r="E30" s="16" t="s">
        <v>6</v>
      </c>
      <c r="F30" s="15"/>
      <c r="G30" s="15">
        <f t="shared" ref="G30:G45" si="2">ROUND(D30*F30,2)</f>
        <v>0</v>
      </c>
    </row>
    <row r="31" spans="1:7" ht="72">
      <c r="A31" s="2" t="s">
        <v>49</v>
      </c>
      <c r="B31" s="3" t="s">
        <v>4</v>
      </c>
      <c r="C31" s="3" t="s">
        <v>50</v>
      </c>
      <c r="D31" s="15">
        <v>11</v>
      </c>
      <c r="E31" s="16" t="s">
        <v>6</v>
      </c>
      <c r="F31" s="15"/>
      <c r="G31" s="15">
        <f t="shared" si="2"/>
        <v>0</v>
      </c>
    </row>
    <row r="32" spans="1:7" ht="72">
      <c r="A32" s="2" t="s">
        <v>51</v>
      </c>
      <c r="B32" s="3" t="s">
        <v>4</v>
      </c>
      <c r="C32" s="3" t="s">
        <v>52</v>
      </c>
      <c r="D32" s="15">
        <v>13.5</v>
      </c>
      <c r="E32" s="16" t="s">
        <v>6</v>
      </c>
      <c r="F32" s="15"/>
      <c r="G32" s="15">
        <f t="shared" si="2"/>
        <v>0</v>
      </c>
    </row>
    <row r="33" spans="1:7" ht="120">
      <c r="A33" s="2" t="s">
        <v>53</v>
      </c>
      <c r="B33" s="3" t="s">
        <v>4</v>
      </c>
      <c r="C33" s="3" t="s">
        <v>54</v>
      </c>
      <c r="D33" s="15">
        <v>451</v>
      </c>
      <c r="E33" s="16" t="s">
        <v>6</v>
      </c>
      <c r="F33" s="15"/>
      <c r="G33" s="15">
        <f t="shared" si="2"/>
        <v>0</v>
      </c>
    </row>
    <row r="34" spans="1:7" ht="120">
      <c r="A34" s="2" t="s">
        <v>55</v>
      </c>
      <c r="B34" s="3" t="s">
        <v>4</v>
      </c>
      <c r="C34" s="3" t="s">
        <v>56</v>
      </c>
      <c r="D34" s="15">
        <v>71.5</v>
      </c>
      <c r="E34" s="16" t="s">
        <v>6</v>
      </c>
      <c r="F34" s="15"/>
      <c r="G34" s="15">
        <f t="shared" si="2"/>
        <v>0</v>
      </c>
    </row>
    <row r="35" spans="1:7" ht="108">
      <c r="A35" s="2" t="s">
        <v>57</v>
      </c>
      <c r="B35" s="3" t="s">
        <v>4</v>
      </c>
      <c r="C35" s="3" t="s">
        <v>58</v>
      </c>
      <c r="D35" s="15">
        <v>379</v>
      </c>
      <c r="E35" s="16" t="s">
        <v>6</v>
      </c>
      <c r="F35" s="15"/>
      <c r="G35" s="15">
        <f t="shared" si="2"/>
        <v>0</v>
      </c>
    </row>
    <row r="36" spans="1:7" ht="84">
      <c r="A36" s="29" t="s">
        <v>59</v>
      </c>
      <c r="B36" s="28" t="s">
        <v>4</v>
      </c>
      <c r="C36" s="28" t="s">
        <v>60</v>
      </c>
      <c r="D36" s="30">
        <v>16</v>
      </c>
      <c r="E36" s="31" t="s">
        <v>19</v>
      </c>
      <c r="F36" s="27"/>
      <c r="G36" s="27">
        <f t="shared" si="2"/>
        <v>0</v>
      </c>
    </row>
    <row r="37" spans="1:7" ht="84">
      <c r="A37" s="29" t="s">
        <v>61</v>
      </c>
      <c r="B37" s="28" t="s">
        <v>4</v>
      </c>
      <c r="C37" s="28" t="s">
        <v>62</v>
      </c>
      <c r="D37" s="30">
        <v>1</v>
      </c>
      <c r="E37" s="31" t="s">
        <v>19</v>
      </c>
      <c r="F37" s="27"/>
      <c r="G37" s="27">
        <f t="shared" si="2"/>
        <v>0</v>
      </c>
    </row>
    <row r="38" spans="1:7" ht="60">
      <c r="A38" s="2" t="s">
        <v>63</v>
      </c>
      <c r="B38" s="3" t="s">
        <v>4</v>
      </c>
      <c r="C38" s="3" t="s">
        <v>64</v>
      </c>
      <c r="D38" s="15">
        <v>5</v>
      </c>
      <c r="E38" s="16" t="s">
        <v>19</v>
      </c>
      <c r="F38" s="15"/>
      <c r="G38" s="15">
        <f t="shared" si="2"/>
        <v>0</v>
      </c>
    </row>
    <row r="39" spans="1:7" ht="60">
      <c r="A39" s="2" t="s">
        <v>65</v>
      </c>
      <c r="B39" s="3" t="s">
        <v>4</v>
      </c>
      <c r="C39" s="3" t="s">
        <v>66</v>
      </c>
      <c r="D39" s="15">
        <v>4</v>
      </c>
      <c r="E39" s="16" t="s">
        <v>19</v>
      </c>
      <c r="F39" s="15"/>
      <c r="G39" s="15">
        <f t="shared" si="2"/>
        <v>0</v>
      </c>
    </row>
    <row r="40" spans="1:7" ht="60">
      <c r="A40" s="2" t="s">
        <v>67</v>
      </c>
      <c r="B40" s="3" t="s">
        <v>4</v>
      </c>
      <c r="C40" s="3" t="s">
        <v>68</v>
      </c>
      <c r="D40" s="15">
        <v>21</v>
      </c>
      <c r="E40" s="16" t="s">
        <v>19</v>
      </c>
      <c r="F40" s="15"/>
      <c r="G40" s="15">
        <f t="shared" si="2"/>
        <v>0</v>
      </c>
    </row>
    <row r="41" spans="1:7" ht="36">
      <c r="A41" s="2" t="s">
        <v>69</v>
      </c>
      <c r="B41" s="3" t="s">
        <v>4</v>
      </c>
      <c r="C41" s="3" t="s">
        <v>70</v>
      </c>
      <c r="D41" s="15">
        <v>1</v>
      </c>
      <c r="E41" s="16" t="s">
        <v>19</v>
      </c>
      <c r="F41" s="15"/>
      <c r="G41" s="15">
        <f t="shared" si="2"/>
        <v>0</v>
      </c>
    </row>
    <row r="42" spans="1:7" ht="24">
      <c r="A42" s="2" t="s">
        <v>71</v>
      </c>
      <c r="B42" s="3" t="s">
        <v>4</v>
      </c>
      <c r="C42" s="3" t="s">
        <v>72</v>
      </c>
      <c r="D42" s="15">
        <v>20</v>
      </c>
      <c r="E42" s="16" t="s">
        <v>73</v>
      </c>
      <c r="F42" s="15"/>
      <c r="G42" s="15">
        <f t="shared" si="2"/>
        <v>0</v>
      </c>
    </row>
    <row r="43" spans="1:7" ht="24">
      <c r="A43" s="2" t="s">
        <v>74</v>
      </c>
      <c r="B43" s="3" t="s">
        <v>4</v>
      </c>
      <c r="C43" s="3" t="s">
        <v>75</v>
      </c>
      <c r="D43" s="15">
        <v>1</v>
      </c>
      <c r="E43" s="16" t="s">
        <v>73</v>
      </c>
      <c r="F43" s="15"/>
      <c r="G43" s="15">
        <f t="shared" si="2"/>
        <v>0</v>
      </c>
    </row>
    <row r="44" spans="1:7" ht="24">
      <c r="A44" s="2" t="s">
        <v>76</v>
      </c>
      <c r="B44" s="20" t="s">
        <v>4</v>
      </c>
      <c r="C44" s="20" t="s">
        <v>77</v>
      </c>
      <c r="D44" s="21">
        <v>15</v>
      </c>
      <c r="E44" s="22" t="s">
        <v>73</v>
      </c>
      <c r="F44" s="21"/>
      <c r="G44" s="21">
        <f t="shared" si="2"/>
        <v>0</v>
      </c>
    </row>
    <row r="45" spans="1:7" ht="60">
      <c r="A45" s="19" t="s">
        <v>91</v>
      </c>
      <c r="B45" s="24" t="s">
        <v>4</v>
      </c>
      <c r="C45" s="24" t="s">
        <v>92</v>
      </c>
      <c r="D45" s="25">
        <v>17</v>
      </c>
      <c r="E45" s="26" t="s">
        <v>19</v>
      </c>
      <c r="F45" s="25"/>
      <c r="G45" s="25">
        <f t="shared" si="2"/>
        <v>0</v>
      </c>
    </row>
    <row r="46" spans="1:7">
      <c r="A46" s="40" t="s">
        <v>78</v>
      </c>
      <c r="B46" s="47"/>
      <c r="C46" s="47"/>
      <c r="D46" s="47"/>
      <c r="E46" s="47"/>
      <c r="F46" s="48"/>
      <c r="G46" s="23">
        <f>SUM(G30:G45)</f>
        <v>0</v>
      </c>
    </row>
    <row r="47" spans="1:7">
      <c r="A47" s="43" t="s">
        <v>79</v>
      </c>
      <c r="B47" s="44"/>
      <c r="C47" s="44"/>
      <c r="D47" s="44"/>
      <c r="E47" s="44"/>
      <c r="F47" s="45"/>
      <c r="G47" s="18">
        <f>SUM(G18,G28,G46)</f>
        <v>0</v>
      </c>
    </row>
    <row r="49" spans="1:1">
      <c r="A49" s="4"/>
    </row>
  </sheetData>
  <mergeCells count="13">
    <mergeCell ref="A47:F47"/>
    <mergeCell ref="C6:G6"/>
    <mergeCell ref="A18:F18"/>
    <mergeCell ref="C19:G19"/>
    <mergeCell ref="A28:F28"/>
    <mergeCell ref="C29:G29"/>
    <mergeCell ref="A46:F46"/>
    <mergeCell ref="A1:G1"/>
    <mergeCell ref="A2:G2"/>
    <mergeCell ref="A3:A4"/>
    <mergeCell ref="B3:B4"/>
    <mergeCell ref="C3:C4"/>
    <mergeCell ref="D3:E3"/>
  </mergeCells>
  <pageMargins left="0.75" right="0.75" top="1" bottom="1" header="0.5" footer="0.5"/>
  <pageSetup paperSize="9" scale="87" orientation="portrait" r:id="rId1"/>
  <rowBreaks count="1" manualBreakCount="1">
    <brk id="3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KI_KS_OSOBOWICKA_MPWIK</dc:title>
  <dc:creator>RR</dc:creator>
  <cp:lastModifiedBy>Pawlik Anna</cp:lastModifiedBy>
  <dcterms:created xsi:type="dcterms:W3CDTF">2019-01-13T04:22:47Z</dcterms:created>
  <dcterms:modified xsi:type="dcterms:W3CDTF">2019-03-07T12:57:38Z</dcterms:modified>
</cp:coreProperties>
</file>