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awlik\Desktop\KI MPWIK zał do umowy\"/>
    </mc:Choice>
  </mc:AlternateContent>
  <bookViews>
    <workbookView xWindow="0" yWindow="0" windowWidth="28800" windowHeight="11445"/>
  </bookViews>
  <sheets>
    <sheet name="KO" sheetId="6" r:id="rId1"/>
  </sheets>
  <calcPr calcId="152511"/>
</workbook>
</file>

<file path=xl/calcChain.xml><?xml version="1.0" encoding="utf-8"?>
<calcChain xmlns="http://schemas.openxmlformats.org/spreadsheetml/2006/main">
  <c r="G61" i="6" l="1"/>
  <c r="G62" i="6" s="1"/>
  <c r="G58" i="6"/>
  <c r="G57" i="6"/>
  <c r="G56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8" i="6"/>
  <c r="G37" i="6"/>
  <c r="G36" i="6"/>
  <c r="G35" i="6"/>
  <c r="G34" i="6"/>
  <c r="G33" i="6"/>
  <c r="G32" i="6"/>
  <c r="G31" i="6"/>
  <c r="G30" i="6"/>
  <c r="G29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59" i="6" l="1"/>
  <c r="G63" i="6" s="1"/>
</calcChain>
</file>

<file path=xl/sharedStrings.xml><?xml version="1.0" encoding="utf-8"?>
<sst xmlns="http://schemas.openxmlformats.org/spreadsheetml/2006/main" count="252" uniqueCount="133">
  <si>
    <t>Lp.</t>
  </si>
  <si>
    <t>Wartość</t>
  </si>
  <si>
    <t>KANALIZACJA DESZCZOWA</t>
  </si>
  <si>
    <t>ROBOTY ROZBIÓRKOWE</t>
  </si>
  <si>
    <t>1 d.1.1</t>
  </si>
  <si>
    <t>KD-03.02.00</t>
  </si>
  <si>
    <t>Rozbiórka istniejącego kanału kanalizacji sanitarnej DN600 wraz kosztem zagospodarowania mat. z rozbiórki</t>
  </si>
  <si>
    <t>m</t>
  </si>
  <si>
    <t>2 d.1.1</t>
  </si>
  <si>
    <t>Rozbiórka istniejącego kanału kanalizacji sanitarnej DN500 wraz kosztem zagospodarowania mat. z rozbiórki</t>
  </si>
  <si>
    <t>3 d.1.1</t>
  </si>
  <si>
    <t>Rozbiórka istniejącego kanału kanalizacji sanitarnej DN400 wraz kosztem zagospodarowania mat. z rozbiórki</t>
  </si>
  <si>
    <t>4 d.1.1</t>
  </si>
  <si>
    <t>Rozbiórka istniejącego kanału kanalizacji sanitarnej DN350 wraz kosztem zagospodarowania mat. z rozbiórki</t>
  </si>
  <si>
    <t>5 d.1.1</t>
  </si>
  <si>
    <t>Rozbiórka istniejącego kanału kanalizacji sanitarnej DN300 wraz z nkosztem zagospodarowania mat. z rozbiórki</t>
  </si>
  <si>
    <t>6 d.1.1</t>
  </si>
  <si>
    <t>Rozbiórka istniejącego kanału kanalizacji sanitarnej DN250 wraz z kosztem zagospodarowania mat. z rozbiórki</t>
  </si>
  <si>
    <t>7 d.1.1</t>
  </si>
  <si>
    <t>Rozbiórka istniejącego kanału kanalizacji sanitarnej DN200 wraz z kosztem zagospodarowania mat. z rozbiórki</t>
  </si>
  <si>
    <t>9 d.1.1</t>
  </si>
  <si>
    <t>Likwidacja istniejącego kanału DN600 poprzez zamulenie; w poz. należy ująć niezbedne roboty ziemne</t>
  </si>
  <si>
    <t>10 d.1.1</t>
  </si>
  <si>
    <t>Likwidacja istniejącego kanału DN400 poprzez zamulenie; w poz. należy ująć niezbedne roboty ziemne</t>
  </si>
  <si>
    <t>11 d.1.1</t>
  </si>
  <si>
    <t>Likwidacja istniejącego kanału DN350 poprzez zamulenie; w poz. należy ująć niezbedne roboty ziemne</t>
  </si>
  <si>
    <t>12 d.1.1</t>
  </si>
  <si>
    <t>Likwidacja istniejącego kanału DN300 poprzez zamulenie; w poz. należy ująć niezbedne roboty ziemne</t>
  </si>
  <si>
    <t>13 d.1.1</t>
  </si>
  <si>
    <t>Likwidacja istniejącego kanału DN250 poprzez zamulenie; w poz. należy ująć niezbedne roboty ziemne</t>
  </si>
  <si>
    <t>14 d.1.1</t>
  </si>
  <si>
    <t>Likwidacja istniejącego kanału DN200 poprzez zamulenie; w poz. należy ująć niezbedne roboty ziemne</t>
  </si>
  <si>
    <t>16 d.1.1</t>
  </si>
  <si>
    <t>Rozbiórka istniejącej studni wraz z niezbędnymi robotami ziemnymi i kosztem zagospodarowania mat. z rozbiórki</t>
  </si>
  <si>
    <t>kpl</t>
  </si>
  <si>
    <t>18 d.1.1</t>
  </si>
  <si>
    <t>19 d.1.1</t>
  </si>
  <si>
    <t>20 d.1.1</t>
  </si>
  <si>
    <t>21 d.1.1</t>
  </si>
  <si>
    <t>22 d.1.1</t>
  </si>
  <si>
    <t>23 d.1.1</t>
  </si>
  <si>
    <t>STUDNIE</t>
  </si>
  <si>
    <t>24 d.1.2</t>
  </si>
  <si>
    <t>szt</t>
  </si>
  <si>
    <t>25 d.1.2</t>
  </si>
  <si>
    <t>26 d.1.2</t>
  </si>
  <si>
    <t>27 d.1.2</t>
  </si>
  <si>
    <t>28 d.1.2</t>
  </si>
  <si>
    <t>29 d.1.2</t>
  </si>
  <si>
    <t>34 d.1.2</t>
  </si>
  <si>
    <t>Dostawa i montaż regulatora przepływu; Q 5 l/s; DN300</t>
  </si>
  <si>
    <t>35 d.1.2</t>
  </si>
  <si>
    <t>Dostawa i montaż regulatora przepływu; Q 5 l/s; DN200</t>
  </si>
  <si>
    <t>36 d.1.2</t>
  </si>
  <si>
    <t>Dostawa i montaż regulatora przepływu; Q 15 l/s; DN300</t>
  </si>
  <si>
    <t>38 d.1.2</t>
  </si>
  <si>
    <t>KD-03.02.01</t>
  </si>
  <si>
    <t>Kaskada studni z kształtek DN400/200 ( trójnik, rura spustowa, kolana, krócce) wraz z wykoanniem umocnienia z betonu C12/15</t>
  </si>
  <si>
    <t>KANAŁY</t>
  </si>
  <si>
    <t>39 d.1.3</t>
  </si>
  <si>
    <t>Budowa kanału kanalizacji deszczowej z rur GRP przeciskowych DN800 SN32 000 z łącznikiem ze stali nierdzewnej metodą bezywkopową - przwiertem sterowanym wraz z wykonaniem połączeń, niezbędnymi kształtkami, próbą szczelności,</t>
  </si>
  <si>
    <t>40 d.1.3</t>
  </si>
  <si>
    <t>Budowa kanału kanalizacji deszczowej z rur GRP przeciskowych DN500 SN40 000 z łącznikiem ze stali nierdzewnej metodą bezywkopową - przwiertem sterowanym wraz z wykonaniem połączeń, niezbędnymi kształtkami, próbą szczelności,</t>
  </si>
  <si>
    <t>41 d.1.3</t>
  </si>
  <si>
    <t>Budowa kanału kanalizacji deszczowej z rur GRP przeciskowych DN300 SN640 000 z łącznikiem ze stali nierdzewnej metodą bezywkopową - przwiertem sterowanym wraz z wykonaniem połączeń, niezbędnymi kształtkami, próbą szczelności,</t>
  </si>
  <si>
    <t>42 d.1.3</t>
  </si>
  <si>
    <t>Budowa kanału kanalizacji deszczowej z rur GRP DN300 SN10000 wraz z wykonaniem połączeń, niezbędnymi kształtkami (łuki, trójniki, króćce dostudzienne, złącza), próbą szczelności, robotami ziemnymi (wykop, wzmocnienie podłoża tłuczniem, podsypka, obsypka i zasypka) kosztem zagospodarowania nadmiaru gruntu oraz umocnieniem i odwodnieniem wykopów,</t>
  </si>
  <si>
    <t>43 d.1.3</t>
  </si>
  <si>
    <t>Budowa kanału kanalizacji deszczowej z rur PE SN8 DN 800 mm wraz z wykonaniem połączeń, niezbędnymi kształtkami (łuki, trójniki, króćce dostudzienne, złącza), próbą szczelności, robotami ziemnymi (wykop, wzmocnienie podłoża tłuczniem, podsypka, obsypka i zasypka) kosztem zagospodarowania nadmiaru gruntu oraz umocnieniem i odwodnieniem wykopów,</t>
  </si>
  <si>
    <t>44 d.1.3</t>
  </si>
  <si>
    <t>Budowa kanału kanalizacji deszczowej z rur PE SN8 DN 600 mm wraz z wykonaniem połączeń, niezbędnymi kształtkami (łuki, trójniki, króćce dostudzienne, złącza), próbą szczelności, robotami ziemnymi (wykop, wzmocnienie podłoża tłuczniem, podsypka, obsypka i zasypka) kosztem zagospodarowania nadmiaru gruntu oraz umocnieniem i odwodnieniem wykopów,</t>
  </si>
  <si>
    <t>45 d.1.3</t>
  </si>
  <si>
    <t>Budowa kanału kanalizacji deszczowej z rur PE SN8 DN 500 mm wraz z wykonaniem połączeń, niezbędnymi kształtkami (łuki, trójniki, króćce dostudzienne, złącza), próbą szczelności, robotami ziemnymi (wykop, wzmocnienie podłoża tłuczniem, podsypka, obsypka i zasypka) kosztem zagospodarowania nadmiaru gruntu oraz umocnieniem i odwodnieniem wykopów,</t>
  </si>
  <si>
    <t>46 d.1.3</t>
  </si>
  <si>
    <t>Budowa kanału kanalizacji deszczowej z rur PE SN8 DN 400 mm wraz z wykonaniem połączeń, niezbędnymi kształtkami (łuki, trójniki, króćce dostudzienne, złącza), próbą szczelności, robotami ziemnymi (wykop, wzmocnienie podłoża tłuczniem, podsypka, obsypka i zasypka) kosztem zagospodarowania nadmiaru gruntu oraz umocnieniem i odwodnieniem wykopów,</t>
  </si>
  <si>
    <t>47 d.1.3</t>
  </si>
  <si>
    <t>Budowa kanału kanalizacji deszczowej z rur PE SN8 DN 300 mm wraz z wykonaniem połączeń, niezbędnymi kształtkami (łuki, trójniki, króćce dostudzienne, złącza) , próbą szczelności, robotami ziemnymi (wykop, wzmocnienie podłoża tłuczniem, podsypka, obsypka i zasypka) kosztem zagospodarowania nadmiaru gruntu oraz umocnieniem i odwodnieniem wykopów,</t>
  </si>
  <si>
    <t>48 d.1.3</t>
  </si>
  <si>
    <t>Budowa kanału kanalizacji deszczowej z rur PP SN8 DN/OD 250 mm wraz z wykonaniem połączeń, niezbędnymi kształtkami (łuki, trójniki, króćce dostudzienne, złącza) , próbą szczelności, robotami ziemnymi (wykop, wzmocnienie podłoża tłuczniem, podsypka, obsypka i zasypka) kosztem zagospodarowania nadmiaru gruntu oraz umocnieniem i odwodnieniem wykopów,</t>
  </si>
  <si>
    <t>49 d.1.3</t>
  </si>
  <si>
    <t>Budowa kanału kanalizacji deszczowej z rur PP SN8 DN/OD 200 mm wraz z wykonaniem połączeń, niezbędnymi kształtkami (łuki, trójniki, króćce dostudzienne, złącza), próbą szczelności, robotami ziemnymi (wykop, wzmocnienie podłoża tłuczniem, podsypka, obsypka i zasypka) kosztem zagospodarowania nadmiaru gruntu oraz umocnieniem i odwodnieniem wykopów,</t>
  </si>
  <si>
    <t>51 d.1.3</t>
  </si>
  <si>
    <t>Wykonanie włączenia projektowanego kanału kanalizacji sanitarnej DN500 do istniejącej studni poprzez wykoanie otworu i szczelne osadzenie króćcy dostudzienncyh; w poz. nalezy ując wyprofilowanie kinety</t>
  </si>
  <si>
    <t>53 d.1.3</t>
  </si>
  <si>
    <t>Montaż trójnika siodłowego PP DN600/200 na istniejącym kanale/ kanale wykonywanym metodą bezrozkopową wraz z w niezbędnymi kształtkami, robotami ziemnymi (wykop, podsypka, obsypka i zasypka) kosztem zagospodarowania nadmiaru gruntu oraz umocnieniem i odwodnieniem wykopów,</t>
  </si>
  <si>
    <t>56 d.1.3</t>
  </si>
  <si>
    <t>Montaż trójnika siodłowego PP DN400/200 na istniejącym kanale/ kanale wykonywanym metodą bezrozkopową wraz z w niezbędnymi kształtkami, robotami ziemnymi (wykop, podsypka, obsypka i zasypka) kosztem zagospodarowania nadmiaru gruntu oraz umocnieniem i odwodnieniem wykopów,</t>
  </si>
  <si>
    <t>58 d.1.3</t>
  </si>
  <si>
    <t>Tymczasowe odprowadzenie ścieków sanitarnych na czas prowadzonych robót; w poz. nalezy ując budowę tymczasowych kanałów studni oraz pompowanie wody</t>
  </si>
  <si>
    <t>ROZBIÓRKA I ODBUDOWA NAWIERZCHNI</t>
  </si>
  <si>
    <t>59 d.1.4</t>
  </si>
  <si>
    <t>Tymczasowe przesadzenie żywopłotu na czas budowy kanalizacji deszczowej i ponowne nasadzenie żywopłotu w pierwotnym miejscu po robotach budowlanych</t>
  </si>
  <si>
    <t>60 d.1.4</t>
  </si>
  <si>
    <t>Pozyskanie humusu, dowóz humusu w miejsce wbudowania. Rozścielenie humusu, gr. śr. 20 cm.</t>
  </si>
  <si>
    <t>m2</t>
  </si>
  <si>
    <t>61 d.1.4</t>
  </si>
  <si>
    <t>Wykonanie trawników na terenach płaskich, gruntach kat. I-III, bez humusowania</t>
  </si>
  <si>
    <t>Razem dział: KANALIZACJA DESZCZOWA</t>
  </si>
  <si>
    <t>PRZEBUDOWA ROWÓW</t>
  </si>
  <si>
    <t>62 d.2</t>
  </si>
  <si>
    <t>D-06.01.01</t>
  </si>
  <si>
    <t>Umocnienie skarp i dna rowu darnią zakotwioną szpilkami drewnianymi fi 2,5 cm o dł. 30 cm ( ok. 16 szt/m2) wraz z profilowaniem i ułożeniem warstwy humusu gr. 10 cm w poz. nalezy ująć koszt pielęgnacji w okresie gwarancji</t>
  </si>
  <si>
    <t>Razem dział: PRZEBUDOWA ROWÓW</t>
  </si>
  <si>
    <t>Ogółem wartość kosztorysowa robót</t>
  </si>
  <si>
    <t>1.1</t>
  </si>
  <si>
    <t>1.2</t>
  </si>
  <si>
    <t>1.3</t>
  </si>
  <si>
    <t>1.4</t>
  </si>
  <si>
    <t>ROZBUDOWA ULICY OSOBOWICKIEJ NA ODCINKU OD OBWODNICY ŚRÓDMIEJSKIEJ  DO ULICY LIPSKIEJ WE WROCŁAWIU</t>
  </si>
  <si>
    <t>Nr SST</t>
  </si>
  <si>
    <t>Wyszczególnienie elementów rozliczeniowych</t>
  </si>
  <si>
    <t>Jednostka</t>
  </si>
  <si>
    <t>Cena</t>
  </si>
  <si>
    <t>ilość</t>
  </si>
  <si>
    <t>nazwa</t>
  </si>
  <si>
    <t>[zł]</t>
  </si>
  <si>
    <t>*</t>
  </si>
  <si>
    <t>1.</t>
  </si>
  <si>
    <t>KOSZTORYS OFERTOWY - KANALIZACJA DESZCZOWA</t>
  </si>
  <si>
    <t>Likwidacja istniejących studni poprzez zamulenie  w poz. należy ująć niezbedne roboty ziemne</t>
  </si>
  <si>
    <t>Rozbiórka istenijącego gazociągu g90 wraz z odgazowaniem, przedmuchaniem i zaślepieniem gazociągów korkami betonowymi (2 szt),wraz z  kosztem zagospodarowania mat. z rozbiórki</t>
  </si>
  <si>
    <t>Rozbiórka istenijącego gazociągu g100 wraz z odgazowaniem, przedmuchaniem i zaślepieniem gazociągów korkami betonowymi (1 szt),wraz z  kosztem zagospodarowania mat. z rozbiórki</t>
  </si>
  <si>
    <t>Rozbiórka istenijącego gazociągu g125 wraz z odgazowaniem, przedmuchaniem i zaślepieniem gazociągów korkami betonowymi (20 szt), wraz z  kosztem zagospodarowania mat. z rozbiórki</t>
  </si>
  <si>
    <t>Rozbiórka istenijącego gazociągu g150 wraz z odgazowaniem, przedmuchaniem i zaślepieniem gazociągów korkami betonowymi (8 szt),wraz z  kosztem zagospodarowania mat. z rozbiórki</t>
  </si>
  <si>
    <t>Rozbiórka istenijącego gazociągu g50 wraz z odgazowaniem, przedmuchaniem i zaślepieniem gazociągów korkami betonowymi (13 szt),wraz z  kosztem zagospodarowania mat. z rozbiórki</t>
  </si>
  <si>
    <t>Dostawa i montaż - studni rewizyjnej betonowej DN1000 z betonu o klasie nie niższej niż C30/37 XA1 z typowych elementów prefabrykowanych łączonych na uszczelki ; dolna część z prefabrykowaną kinetą oraz fabrycznie montowanymi przejściami szczelnymi , zwieńczenie włazami klasy D400 (lub B125 pobocze chodnik zieleń) z wkładką gumową , montowana na podbudowie z betonu C12/15; w poz. ująć roboty ziemne ( w tym wykopy, rónież jako kom. startowe i odbiorcze, obsypka, zasypka, koszt zagospodarowania nadmiaru gruntu, umocnienie i odwodnienie wykopów) oraz wykonanie umocnienia terenu wokół wlazu z betonu C12/15</t>
  </si>
  <si>
    <t>Dostawa i montaż - studni rewizyjnej betonowej DN1200z betonu o klasie nie niższej niż C30/37 XA1 z typowych elementów prefabrykowanych łączonych na uszczelki ; dolna część z prefabrykowaną kinetą oraz fabrycznie montowanymi przejściami szczelnymi , zwieńczenie włazami klasy D400 (lub B125 pobocze chodnik zieleń) z wkładką gumową , montowana na podbudowie z betonu C12/15; w poz. ująć roboty ziemne ( w tym wykopy, rónież jako kom. startowe i odbiorcze, obsypka, zasypka, koszt zagospodarowania nadmiaru gruntu, umocnienie i odwodnienie wykopów) oraz wykonanie umocnienia terenu wokół wlazu z betonu C12/15</t>
  </si>
  <si>
    <t>Dostawa i montaż - studni rewizyjnej betonowej DN1200z betonu o klasie nie niższej niż C30/37 XA1 z typowych elementów prefabrykowanych łączonych na uszczelki ; dolna część z osadnikiem h= 30 cm oraz fabrycznie montowanymi przejściami szczelnymi , zwieńczenie włazami klasy D400 (lub B125 pobocze chodnik zieleń) z wkładką gumową , montowana na podbudowie z betonu C12/15; w poz. ująć roboty ziemne ( w tym wykopy, rónież jako kom. startowe i odbiorcze, , obsypka, zasypka, koszt zagospodarowania nadmiaru gruntu, umocnienie i odwodnienie wykopów) oraz wykonanie umocnienia terenu wokół wlazu z betonu C12/15</t>
  </si>
  <si>
    <t>Dostawa i montaż - studni rewizyjnej betonowej DN1500z betonu o klasie nie niższej niż C30/37 XA1 z typowych elementów prefabrykowanych łączonych na uszczelki ; dolna część z prefabrykowaną kinetą oraz fabrycznie montowanymi przejściami szczelnymi , zwieńczenie włazami klasy D400 (lub B125 pobocze chodnik zieleń) z wkładką gumową , montowana na podbudowie z betonu C12/15; w poz. ująć roboty ziemne ( w tym wykopy, rónież jako kom. startowe i odbiorcze, , obsypka, zasypka, koszt zagospodarowania nadmiaru gruntu, umocnienie i odwodnienie wykopów) oraz wykonanie umocnienia terenu wokół wlazu z betonu C12/15</t>
  </si>
  <si>
    <t>Dostawa i montaż - studni rewizyjnej betonowej DN1500z betonu o klasie nie niższej niż C30/37 XA1 z typowych elementów prefabrykowanych łączonych na uszczelki ; dolna część z osadnikiem h=30 cm oraz fabrycznie montowanymi przejściami szczelnymi , zwieńczenie włazami klasy D400 (lub B125 pobocze chodnik zieleń) z wkładką gumową , montowana na podbudowie z betonu C12/15; w poz. ująć roboty ziemne ( w tym wykopy, rónież jako kom. startowe i odbiorcze, , obsypka, zasypka, koszt zagospodarowania nadmiaru gruntu, umocnienie i odwodnienie wykopów) oraz wykonanie umocnienia terenu wokół wlazu z betonu C12/15</t>
  </si>
  <si>
    <t>Dostawa i montaż - studni rewizyjnej prefabrykowanej DN1500 z betonu o klasie nie niższej niż C30/37 XA1 z typowych elementów prefabrykowanych łączonych na uszczelki montowanej na istniejącym kanale kd600 wraz z wykoaniem połączeń ; dolna część z prefabrykowaną kinetą oraz fabrycznie montowanymi przejściami szczelnymi , zwieńczenie włazami klasy D400 (lub B125 pobocze chodnik zieleń) z wkładką gumową , montowana na podbudowie z betonu C12/15; w poz. ująć roboty ziemne ( w tym wykopy, rónież jako kom. startowe i odbiorcze, , obsypka, zasypka, koszt zagospodarowania nadmiaru gruntu, umocnienie i odwodnienie wykopów) oraz wykonanie umocnienia terenu wokół wlazu z betonu C12/15</t>
  </si>
  <si>
    <t>D-01.02.01</t>
  </si>
  <si>
    <t>D-02.00.00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</si>
</sst>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zcionka tekstu podstawowego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FBFBF"/>
        <bgColor rgb="FFBFBFBF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</cellStyleXfs>
  <cellXfs count="56">
    <xf numFmtId="0" fontId="0" fillId="0" borderId="0" xfId="0"/>
    <xf numFmtId="0" fontId="19" fillId="0" borderId="0" xfId="0" applyFont="1"/>
    <xf numFmtId="0" fontId="19" fillId="0" borderId="0" xfId="0" applyFont="1" applyAlignment="1">
      <alignment horizontal="center"/>
    </xf>
    <xf numFmtId="43" fontId="19" fillId="0" borderId="0" xfId="1" applyFont="1"/>
    <xf numFmtId="0" fontId="19" fillId="0" borderId="10" xfId="0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center" vertical="top" wrapText="1"/>
    </xf>
    <xf numFmtId="43" fontId="19" fillId="0" borderId="10" xfId="1" applyFont="1" applyBorder="1" applyAlignment="1">
      <alignment horizontal="right" vertical="top" wrapText="1"/>
    </xf>
    <xf numFmtId="0" fontId="20" fillId="0" borderId="0" xfId="0" applyFont="1" applyAlignment="1">
      <alignment horizontal="left"/>
    </xf>
    <xf numFmtId="4" fontId="23" fillId="0" borderId="10" xfId="43" applyNumberFormat="1" applyFont="1" applyBorder="1" applyAlignment="1">
      <alignment horizontal="center" vertical="center" wrapText="1"/>
    </xf>
    <xf numFmtId="1" fontId="23" fillId="0" borderId="10" xfId="43" applyNumberFormat="1" applyFont="1" applyBorder="1" applyAlignment="1">
      <alignment horizontal="center" vertical="center" wrapText="1"/>
    </xf>
    <xf numFmtId="1" fontId="24" fillId="0" borderId="10" xfId="43" applyNumberFormat="1" applyFont="1" applyBorder="1" applyAlignment="1">
      <alignment horizontal="center" vertical="center" wrapText="1"/>
    </xf>
    <xf numFmtId="0" fontId="23" fillId="0" borderId="10" xfId="43" applyFont="1" applyBorder="1" applyAlignment="1">
      <alignment horizontal="center" vertical="center" wrapText="1"/>
    </xf>
    <xf numFmtId="49" fontId="20" fillId="35" borderId="10" xfId="0" applyNumberFormat="1" applyFont="1" applyFill="1" applyBorder="1" applyAlignment="1">
      <alignment horizontal="right" vertical="top" wrapText="1"/>
    </xf>
    <xf numFmtId="49" fontId="20" fillId="37" borderId="10" xfId="0" applyNumberFormat="1" applyFont="1" applyFill="1" applyBorder="1" applyAlignment="1">
      <alignment horizontal="right" vertical="top" wrapText="1"/>
    </xf>
    <xf numFmtId="0" fontId="20" fillId="37" borderId="11" xfId="0" applyFont="1" applyFill="1" applyBorder="1" applyAlignment="1">
      <alignment vertical="top" wrapText="1"/>
    </xf>
    <xf numFmtId="0" fontId="24" fillId="33" borderId="10" xfId="44" applyFont="1" applyFill="1" applyBorder="1" applyAlignment="1">
      <alignment horizontal="center" vertical="center" wrapText="1"/>
    </xf>
    <xf numFmtId="0" fontId="25" fillId="34" borderId="10" xfId="44" applyFont="1" applyFill="1" applyBorder="1" applyAlignment="1">
      <alignment horizontal="center" vertical="center" wrapText="1"/>
    </xf>
    <xf numFmtId="0" fontId="21" fillId="33" borderId="10" xfId="44" applyFont="1" applyFill="1" applyBorder="1" applyAlignment="1">
      <alignment horizontal="right" vertical="center" wrapText="1"/>
    </xf>
    <xf numFmtId="0" fontId="21" fillId="33" borderId="10" xfId="44" applyFont="1" applyFill="1" applyBorder="1" applyAlignment="1">
      <alignment horizontal="left" vertical="center" wrapText="1"/>
    </xf>
    <xf numFmtId="0" fontId="20" fillId="35" borderId="11" xfId="0" applyFont="1" applyFill="1" applyBorder="1" applyAlignment="1">
      <alignment vertical="top" wrapText="1"/>
    </xf>
    <xf numFmtId="0" fontId="19" fillId="0" borderId="18" xfId="0" applyFont="1" applyBorder="1" applyAlignment="1">
      <alignment horizontal="center" vertical="top" wrapText="1"/>
    </xf>
    <xf numFmtId="43" fontId="19" fillId="0" borderId="18" xfId="1" applyFont="1" applyBorder="1" applyAlignment="1">
      <alignment horizontal="right" vertical="top" wrapText="1"/>
    </xf>
    <xf numFmtId="0" fontId="26" fillId="35" borderId="14" xfId="0" applyFont="1" applyFill="1" applyBorder="1" applyAlignment="1">
      <alignment horizontal="center" vertical="top" wrapText="1"/>
    </xf>
    <xf numFmtId="0" fontId="19" fillId="0" borderId="15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center" vertical="top" wrapText="1"/>
    </xf>
    <xf numFmtId="43" fontId="19" fillId="0" borderId="15" xfId="1" applyFont="1" applyBorder="1" applyAlignment="1">
      <alignment horizontal="right" vertical="top" wrapText="1"/>
    </xf>
    <xf numFmtId="0" fontId="19" fillId="0" borderId="18" xfId="0" applyFont="1" applyBorder="1" applyAlignment="1">
      <alignment horizontal="left" vertical="top" wrapText="1"/>
    </xf>
    <xf numFmtId="0" fontId="20" fillId="37" borderId="14" xfId="0" applyFont="1" applyFill="1" applyBorder="1" applyAlignment="1">
      <alignment vertical="top" wrapText="1"/>
    </xf>
    <xf numFmtId="43" fontId="25" fillId="34" borderId="10" xfId="1" applyFont="1" applyFill="1" applyBorder="1" applyAlignment="1">
      <alignment horizontal="center" vertical="center" wrapText="1"/>
    </xf>
    <xf numFmtId="43" fontId="20" fillId="36" borderId="15" xfId="1" applyFont="1" applyFill="1" applyBorder="1" applyAlignment="1">
      <alignment horizontal="right" vertical="top" wrapText="1"/>
    </xf>
    <xf numFmtId="43" fontId="26" fillId="35" borderId="14" xfId="1" applyFont="1" applyFill="1" applyBorder="1" applyAlignment="1">
      <alignment horizontal="center" vertical="top" wrapText="1"/>
    </xf>
    <xf numFmtId="43" fontId="20" fillId="36" borderId="10" xfId="1" applyFont="1" applyFill="1" applyBorder="1" applyAlignment="1">
      <alignment horizontal="right" vertical="top" wrapText="1"/>
    </xf>
    <xf numFmtId="43" fontId="20" fillId="0" borderId="10" xfId="1" applyFont="1" applyBorder="1" applyAlignment="1">
      <alignment horizontal="right" vertical="top" wrapText="1"/>
    </xf>
    <xf numFmtId="0" fontId="23" fillId="0" borderId="18" xfId="43" applyFont="1" applyBorder="1" applyAlignment="1">
      <alignment horizontal="center" vertical="center" wrapText="1"/>
    </xf>
    <xf numFmtId="4" fontId="23" fillId="0" borderId="18" xfId="43" applyNumberFormat="1" applyFont="1" applyBorder="1" applyAlignment="1">
      <alignment horizontal="center" vertical="center" wrapText="1"/>
    </xf>
    <xf numFmtId="4" fontId="23" fillId="0" borderId="10" xfId="46" applyNumberFormat="1" applyFont="1" applyBorder="1" applyAlignment="1">
      <alignment horizontal="center" vertical="center" wrapText="1"/>
    </xf>
    <xf numFmtId="0" fontId="23" fillId="0" borderId="10" xfId="46" applyFont="1" applyBorder="1" applyAlignment="1">
      <alignment horizontal="center" vertical="center" wrapText="1"/>
    </xf>
    <xf numFmtId="0" fontId="19" fillId="38" borderId="10" xfId="0" applyFont="1" applyFill="1" applyBorder="1" applyAlignment="1">
      <alignment horizontal="right" vertical="top" wrapText="1"/>
    </xf>
    <xf numFmtId="0" fontId="19" fillId="38" borderId="10" xfId="0" applyFont="1" applyFill="1" applyBorder="1" applyAlignment="1">
      <alignment horizontal="left" vertical="top" wrapText="1"/>
    </xf>
    <xf numFmtId="43" fontId="19" fillId="38" borderId="10" xfId="1" applyFont="1" applyFill="1" applyBorder="1" applyAlignment="1">
      <alignment horizontal="right" vertical="top" wrapText="1"/>
    </xf>
    <xf numFmtId="0" fontId="19" fillId="38" borderId="10" xfId="0" applyFont="1" applyFill="1" applyBorder="1" applyAlignment="1">
      <alignment horizontal="center" vertical="top" wrapText="1"/>
    </xf>
    <xf numFmtId="0" fontId="21" fillId="0" borderId="14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 wrapText="1"/>
    </xf>
    <xf numFmtId="0" fontId="23" fillId="0" borderId="18" xfId="43" applyFont="1" applyBorder="1" applyAlignment="1">
      <alignment horizontal="center" vertical="center" wrapText="1"/>
    </xf>
    <xf numFmtId="0" fontId="19" fillId="0" borderId="10" xfId="43" applyFont="1" applyBorder="1" applyAlignment="1">
      <alignment horizontal="center" vertical="center" wrapText="1"/>
    </xf>
    <xf numFmtId="0" fontId="24" fillId="0" borderId="18" xfId="43" applyFont="1" applyBorder="1" applyAlignment="1">
      <alignment horizontal="center" vertical="center" wrapText="1"/>
    </xf>
    <xf numFmtId="0" fontId="19" fillId="0" borderId="18" xfId="43" applyFont="1" applyBorder="1" applyAlignment="1">
      <alignment horizontal="center" vertical="center" wrapText="1"/>
    </xf>
    <xf numFmtId="0" fontId="20" fillId="36" borderId="11" xfId="0" applyFont="1" applyFill="1" applyBorder="1" applyAlignment="1">
      <alignment horizontal="left" vertical="top" wrapText="1"/>
    </xf>
    <xf numFmtId="0" fontId="20" fillId="36" borderId="12" xfId="0" applyFont="1" applyFill="1" applyBorder="1" applyAlignment="1">
      <alignment horizontal="left" vertical="top" wrapText="1"/>
    </xf>
    <xf numFmtId="0" fontId="20" fillId="36" borderId="17" xfId="0" applyFont="1" applyFill="1" applyBorder="1" applyAlignment="1">
      <alignment horizontal="left" vertical="top" wrapText="1"/>
    </xf>
    <xf numFmtId="0" fontId="20" fillId="36" borderId="16" xfId="0" applyFont="1" applyFill="1" applyBorder="1" applyAlignment="1">
      <alignment horizontal="left" vertical="top" wrapText="1"/>
    </xf>
    <xf numFmtId="0" fontId="20" fillId="36" borderId="13" xfId="0" applyFont="1" applyFill="1" applyBorder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</cellXfs>
  <cellStyles count="47">
    <cellStyle name="20% — akcent 1" xfId="20" builtinId="30" customBuiltin="1"/>
    <cellStyle name="20% — akcent 2" xfId="24" builtinId="34" customBuiltin="1"/>
    <cellStyle name="20% — akcent 3" xfId="28" builtinId="38" customBuiltin="1"/>
    <cellStyle name="20% — akcent 4" xfId="32" builtinId="42" customBuiltin="1"/>
    <cellStyle name="20% — akcent 5" xfId="36" builtinId="46" customBuiltin="1"/>
    <cellStyle name="20% — akcent 6" xfId="40" builtinId="50" customBuiltin="1"/>
    <cellStyle name="40% — akcent 1" xfId="21" builtinId="31" customBuiltin="1"/>
    <cellStyle name="40% — akcent 2" xfId="25" builtinId="35" customBuiltin="1"/>
    <cellStyle name="40% — akcent 3" xfId="29" builtinId="39" customBuiltin="1"/>
    <cellStyle name="40% — akcent 4" xfId="33" builtinId="43" customBuiltin="1"/>
    <cellStyle name="40% — akcent 5" xfId="37" builtinId="47" customBuiltin="1"/>
    <cellStyle name="40% — akcent 6" xfId="41" builtinId="51" customBuiltin="1"/>
    <cellStyle name="60% — akcent 1" xfId="22" builtinId="32" customBuiltin="1"/>
    <cellStyle name="60% — akcent 2" xfId="26" builtinId="36" customBuiltin="1"/>
    <cellStyle name="60% — akcent 3" xfId="30" builtinId="40" customBuiltin="1"/>
    <cellStyle name="60% — akcent 4" xfId="34" builtinId="44" customBuiltin="1"/>
    <cellStyle name="60% — akcent 5" xfId="38" builtinId="48" customBuiltin="1"/>
    <cellStyle name="60% —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y" xfId="7" builtinId="26" customBuiltin="1"/>
    <cellStyle name="Dziesiętny" xfId="1" builtinId="3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y" xfId="9" builtinId="28" customBuiltin="1"/>
    <cellStyle name="Normalny" xfId="0" builtinId="0"/>
    <cellStyle name="Normalny 2" xfId="43"/>
    <cellStyle name="Normalny 3" xfId="44"/>
    <cellStyle name="Normalny 4" xfId="45"/>
    <cellStyle name="Normalny 5" xfId="46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Zły" xfId="8" builtinId="27" customBuiltin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showGridLines="0" tabSelected="1" topLeftCell="A13" zoomScaleSheetLayoutView="85" workbookViewId="0">
      <selection activeCell="O21" sqref="O21"/>
    </sheetView>
  </sheetViews>
  <sheetFormatPr defaultRowHeight="12"/>
  <cols>
    <col min="1" max="1" width="5.875" style="1" customWidth="1"/>
    <col min="2" max="2" width="9.375" style="1" customWidth="1"/>
    <col min="3" max="3" width="40.25" style="1" customWidth="1"/>
    <col min="4" max="4" width="7.125" style="3" customWidth="1"/>
    <col min="5" max="5" width="7.5" style="2" customWidth="1"/>
    <col min="6" max="6" width="7.5" style="3" customWidth="1"/>
    <col min="7" max="7" width="7.5" style="1" customWidth="1"/>
    <col min="8" max="16384" width="9" style="1"/>
  </cols>
  <sheetData>
    <row r="1" spans="1:7">
      <c r="A1" s="42" t="s">
        <v>118</v>
      </c>
      <c r="B1" s="42"/>
      <c r="C1" s="42"/>
      <c r="D1" s="42"/>
      <c r="E1" s="42"/>
      <c r="F1" s="42"/>
      <c r="G1" s="42"/>
    </row>
    <row r="2" spans="1:7">
      <c r="A2" s="43" t="s">
        <v>108</v>
      </c>
      <c r="B2" s="43"/>
      <c r="C2" s="43"/>
      <c r="D2" s="43"/>
      <c r="E2" s="43"/>
      <c r="F2" s="43"/>
      <c r="G2" s="43"/>
    </row>
    <row r="3" spans="1:7">
      <c r="A3" s="44" t="s">
        <v>0</v>
      </c>
      <c r="B3" s="46" t="s">
        <v>109</v>
      </c>
      <c r="C3" s="44" t="s">
        <v>110</v>
      </c>
      <c r="D3" s="44" t="s">
        <v>111</v>
      </c>
      <c r="E3" s="47"/>
      <c r="F3" s="34" t="s">
        <v>112</v>
      </c>
      <c r="G3" s="35" t="s">
        <v>1</v>
      </c>
    </row>
    <row r="4" spans="1:7">
      <c r="A4" s="45"/>
      <c r="B4" s="45"/>
      <c r="C4" s="45"/>
      <c r="D4" s="37" t="s">
        <v>113</v>
      </c>
      <c r="E4" s="36" t="s">
        <v>114</v>
      </c>
      <c r="F4" s="12" t="s">
        <v>115</v>
      </c>
      <c r="G4" s="9" t="s">
        <v>115</v>
      </c>
    </row>
    <row r="5" spans="1:7">
      <c r="A5" s="10">
        <v>1</v>
      </c>
      <c r="B5" s="11">
        <v>2</v>
      </c>
      <c r="C5" s="10">
        <v>3</v>
      </c>
      <c r="D5" s="10">
        <v>5</v>
      </c>
      <c r="E5" s="10">
        <v>4</v>
      </c>
      <c r="F5" s="10">
        <v>6</v>
      </c>
      <c r="G5" s="10">
        <v>7</v>
      </c>
    </row>
    <row r="6" spans="1:7">
      <c r="A6" s="18" t="s">
        <v>117</v>
      </c>
      <c r="B6" s="16" t="s">
        <v>116</v>
      </c>
      <c r="C6" s="19" t="s">
        <v>2</v>
      </c>
      <c r="D6" s="16" t="s">
        <v>116</v>
      </c>
      <c r="E6" s="16" t="s">
        <v>116</v>
      </c>
      <c r="F6" s="16" t="s">
        <v>116</v>
      </c>
      <c r="G6" s="16" t="s">
        <v>116</v>
      </c>
    </row>
    <row r="7" spans="1:7">
      <c r="A7" s="14" t="s">
        <v>104</v>
      </c>
      <c r="B7" s="17" t="s">
        <v>116</v>
      </c>
      <c r="C7" s="15" t="s">
        <v>3</v>
      </c>
      <c r="D7" s="17" t="s">
        <v>116</v>
      </c>
      <c r="E7" s="17" t="s">
        <v>116</v>
      </c>
      <c r="F7" s="17" t="s">
        <v>116</v>
      </c>
      <c r="G7" s="17" t="s">
        <v>116</v>
      </c>
    </row>
    <row r="8" spans="1:7" ht="24">
      <c r="A8" s="4" t="s">
        <v>4</v>
      </c>
      <c r="B8" s="5" t="s">
        <v>5</v>
      </c>
      <c r="C8" s="5" t="s">
        <v>6</v>
      </c>
      <c r="D8" s="7">
        <v>19.5</v>
      </c>
      <c r="E8" s="6" t="s">
        <v>7</v>
      </c>
      <c r="F8" s="7"/>
      <c r="G8" s="7">
        <f>ROUND(D8*F8,2)</f>
        <v>0</v>
      </c>
    </row>
    <row r="9" spans="1:7" ht="24">
      <c r="A9" s="4" t="s">
        <v>8</v>
      </c>
      <c r="B9" s="5" t="s">
        <v>5</v>
      </c>
      <c r="C9" s="5" t="s">
        <v>9</v>
      </c>
      <c r="D9" s="7">
        <v>37</v>
      </c>
      <c r="E9" s="6" t="s">
        <v>7</v>
      </c>
      <c r="F9" s="7"/>
      <c r="G9" s="7">
        <f t="shared" ref="G9:G58" si="0">ROUND(D9*F9,2)</f>
        <v>0</v>
      </c>
    </row>
    <row r="10" spans="1:7" ht="24">
      <c r="A10" s="4" t="s">
        <v>10</v>
      </c>
      <c r="B10" s="5" t="s">
        <v>5</v>
      </c>
      <c r="C10" s="5" t="s">
        <v>11</v>
      </c>
      <c r="D10" s="7">
        <v>110.5</v>
      </c>
      <c r="E10" s="6" t="s">
        <v>7</v>
      </c>
      <c r="F10" s="7"/>
      <c r="G10" s="7">
        <f t="shared" si="0"/>
        <v>0</v>
      </c>
    </row>
    <row r="11" spans="1:7" ht="24">
      <c r="A11" s="4" t="s">
        <v>12</v>
      </c>
      <c r="B11" s="5" t="s">
        <v>5</v>
      </c>
      <c r="C11" s="5" t="s">
        <v>13</v>
      </c>
      <c r="D11" s="7">
        <v>68</v>
      </c>
      <c r="E11" s="6" t="s">
        <v>7</v>
      </c>
      <c r="F11" s="7"/>
      <c r="G11" s="7">
        <f t="shared" si="0"/>
        <v>0</v>
      </c>
    </row>
    <row r="12" spans="1:7" ht="36">
      <c r="A12" s="4" t="s">
        <v>14</v>
      </c>
      <c r="B12" s="5" t="s">
        <v>5</v>
      </c>
      <c r="C12" s="5" t="s">
        <v>15</v>
      </c>
      <c r="D12" s="7">
        <v>131.5</v>
      </c>
      <c r="E12" s="6" t="s">
        <v>7</v>
      </c>
      <c r="F12" s="7"/>
      <c r="G12" s="7">
        <f t="shared" si="0"/>
        <v>0</v>
      </c>
    </row>
    <row r="13" spans="1:7" ht="36">
      <c r="A13" s="4" t="s">
        <v>16</v>
      </c>
      <c r="B13" s="5" t="s">
        <v>5</v>
      </c>
      <c r="C13" s="5" t="s">
        <v>17</v>
      </c>
      <c r="D13" s="7">
        <v>26</v>
      </c>
      <c r="E13" s="6" t="s">
        <v>7</v>
      </c>
      <c r="F13" s="7"/>
      <c r="G13" s="7">
        <f t="shared" si="0"/>
        <v>0</v>
      </c>
    </row>
    <row r="14" spans="1:7" ht="36">
      <c r="A14" s="4" t="s">
        <v>18</v>
      </c>
      <c r="B14" s="5" t="s">
        <v>5</v>
      </c>
      <c r="C14" s="5" t="s">
        <v>19</v>
      </c>
      <c r="D14" s="7">
        <v>16.5</v>
      </c>
      <c r="E14" s="6" t="s">
        <v>7</v>
      </c>
      <c r="F14" s="7"/>
      <c r="G14" s="7">
        <f t="shared" si="0"/>
        <v>0</v>
      </c>
    </row>
    <row r="15" spans="1:7" ht="24">
      <c r="A15" s="38" t="s">
        <v>20</v>
      </c>
      <c r="B15" s="39" t="s">
        <v>5</v>
      </c>
      <c r="C15" s="39" t="s">
        <v>21</v>
      </c>
      <c r="D15" s="40">
        <v>187.5</v>
      </c>
      <c r="E15" s="41" t="s">
        <v>7</v>
      </c>
      <c r="F15" s="7"/>
      <c r="G15" s="7">
        <f t="shared" si="0"/>
        <v>0</v>
      </c>
    </row>
    <row r="16" spans="1:7" ht="24">
      <c r="A16" s="4" t="s">
        <v>22</v>
      </c>
      <c r="B16" s="5" t="s">
        <v>5</v>
      </c>
      <c r="C16" s="5" t="s">
        <v>23</v>
      </c>
      <c r="D16" s="7">
        <v>74.5</v>
      </c>
      <c r="E16" s="6" t="s">
        <v>7</v>
      </c>
      <c r="F16" s="7"/>
      <c r="G16" s="7">
        <f t="shared" si="0"/>
        <v>0</v>
      </c>
    </row>
    <row r="17" spans="1:7" ht="24">
      <c r="A17" s="4" t="s">
        <v>24</v>
      </c>
      <c r="B17" s="5" t="s">
        <v>5</v>
      </c>
      <c r="C17" s="5" t="s">
        <v>25</v>
      </c>
      <c r="D17" s="7">
        <v>125.5</v>
      </c>
      <c r="E17" s="6" t="s">
        <v>7</v>
      </c>
      <c r="F17" s="7"/>
      <c r="G17" s="7">
        <f t="shared" si="0"/>
        <v>0</v>
      </c>
    </row>
    <row r="18" spans="1:7" ht="24">
      <c r="A18" s="4" t="s">
        <v>26</v>
      </c>
      <c r="B18" s="5" t="s">
        <v>5</v>
      </c>
      <c r="C18" s="5" t="s">
        <v>27</v>
      </c>
      <c r="D18" s="7">
        <v>64</v>
      </c>
      <c r="E18" s="6" t="s">
        <v>7</v>
      </c>
      <c r="F18" s="7"/>
      <c r="G18" s="7">
        <f t="shared" si="0"/>
        <v>0</v>
      </c>
    </row>
    <row r="19" spans="1:7" ht="24">
      <c r="A19" s="4" t="s">
        <v>28</v>
      </c>
      <c r="B19" s="5" t="s">
        <v>5</v>
      </c>
      <c r="C19" s="5" t="s">
        <v>29</v>
      </c>
      <c r="D19" s="7">
        <v>48.5</v>
      </c>
      <c r="E19" s="6" t="s">
        <v>7</v>
      </c>
      <c r="F19" s="7"/>
      <c r="G19" s="7">
        <f t="shared" si="0"/>
        <v>0</v>
      </c>
    </row>
    <row r="20" spans="1:7" ht="24">
      <c r="A20" s="4" t="s">
        <v>30</v>
      </c>
      <c r="B20" s="5" t="s">
        <v>5</v>
      </c>
      <c r="C20" s="5" t="s">
        <v>31</v>
      </c>
      <c r="D20" s="7">
        <v>31</v>
      </c>
      <c r="E20" s="6" t="s">
        <v>7</v>
      </c>
      <c r="F20" s="7"/>
      <c r="G20" s="7">
        <f t="shared" si="0"/>
        <v>0</v>
      </c>
    </row>
    <row r="21" spans="1:7" ht="36">
      <c r="A21" s="4" t="s">
        <v>32</v>
      </c>
      <c r="B21" s="5" t="s">
        <v>5</v>
      </c>
      <c r="C21" s="5" t="s">
        <v>33</v>
      </c>
      <c r="D21" s="7">
        <v>8</v>
      </c>
      <c r="E21" s="6" t="s">
        <v>34</v>
      </c>
      <c r="F21" s="7"/>
      <c r="G21" s="7">
        <f t="shared" si="0"/>
        <v>0</v>
      </c>
    </row>
    <row r="22" spans="1:7" ht="24">
      <c r="A22" s="4" t="s">
        <v>35</v>
      </c>
      <c r="B22" s="5" t="s">
        <v>5</v>
      </c>
      <c r="C22" s="5" t="s">
        <v>119</v>
      </c>
      <c r="D22" s="7">
        <v>13</v>
      </c>
      <c r="E22" s="6" t="s">
        <v>34</v>
      </c>
      <c r="F22" s="7"/>
      <c r="G22" s="7">
        <f t="shared" si="0"/>
        <v>0</v>
      </c>
    </row>
    <row r="23" spans="1:7" ht="48">
      <c r="A23" s="4" t="s">
        <v>36</v>
      </c>
      <c r="B23" s="5" t="s">
        <v>5</v>
      </c>
      <c r="C23" s="5" t="s">
        <v>124</v>
      </c>
      <c r="D23" s="7">
        <v>18.5</v>
      </c>
      <c r="E23" s="6" t="s">
        <v>7</v>
      </c>
      <c r="F23" s="7"/>
      <c r="G23" s="7">
        <f t="shared" si="0"/>
        <v>0</v>
      </c>
    </row>
    <row r="24" spans="1:7" ht="48">
      <c r="A24" s="4" t="s">
        <v>37</v>
      </c>
      <c r="B24" s="5" t="s">
        <v>5</v>
      </c>
      <c r="C24" s="5" t="s">
        <v>120</v>
      </c>
      <c r="D24" s="7">
        <v>2</v>
      </c>
      <c r="E24" s="6" t="s">
        <v>7</v>
      </c>
      <c r="F24" s="7"/>
      <c r="G24" s="7">
        <f t="shared" si="0"/>
        <v>0</v>
      </c>
    </row>
    <row r="25" spans="1:7" ht="48">
      <c r="A25" s="4" t="s">
        <v>38</v>
      </c>
      <c r="B25" s="5" t="s">
        <v>5</v>
      </c>
      <c r="C25" s="5" t="s">
        <v>121</v>
      </c>
      <c r="D25" s="7">
        <v>8</v>
      </c>
      <c r="E25" s="6" t="s">
        <v>7</v>
      </c>
      <c r="F25" s="7"/>
      <c r="G25" s="7">
        <f t="shared" si="0"/>
        <v>0</v>
      </c>
    </row>
    <row r="26" spans="1:7" ht="48">
      <c r="A26" s="4" t="s">
        <v>39</v>
      </c>
      <c r="B26" s="5" t="s">
        <v>5</v>
      </c>
      <c r="C26" s="5" t="s">
        <v>122</v>
      </c>
      <c r="D26" s="7">
        <v>25.5</v>
      </c>
      <c r="E26" s="6" t="s">
        <v>7</v>
      </c>
      <c r="F26" s="7"/>
      <c r="G26" s="7">
        <f t="shared" si="0"/>
        <v>0</v>
      </c>
    </row>
    <row r="27" spans="1:7" ht="48">
      <c r="A27" s="4" t="s">
        <v>40</v>
      </c>
      <c r="B27" s="5" t="s">
        <v>5</v>
      </c>
      <c r="C27" s="24" t="s">
        <v>123</v>
      </c>
      <c r="D27" s="26">
        <v>11</v>
      </c>
      <c r="E27" s="25" t="s">
        <v>7</v>
      </c>
      <c r="F27" s="26"/>
      <c r="G27" s="7">
        <f t="shared" si="0"/>
        <v>0</v>
      </c>
    </row>
    <row r="28" spans="1:7">
      <c r="A28" s="14" t="s">
        <v>105</v>
      </c>
      <c r="B28" s="17" t="s">
        <v>116</v>
      </c>
      <c r="C28" s="28" t="s">
        <v>41</v>
      </c>
      <c r="D28" s="17" t="s">
        <v>116</v>
      </c>
      <c r="E28" s="17" t="s">
        <v>116</v>
      </c>
      <c r="F28" s="17" t="s">
        <v>116</v>
      </c>
      <c r="G28" s="29" t="s">
        <v>116</v>
      </c>
    </row>
    <row r="29" spans="1:7" ht="144">
      <c r="A29" s="4" t="s">
        <v>42</v>
      </c>
      <c r="B29" s="5" t="s">
        <v>5</v>
      </c>
      <c r="C29" s="27" t="s">
        <v>125</v>
      </c>
      <c r="D29" s="22">
        <v>16</v>
      </c>
      <c r="E29" s="21" t="s">
        <v>43</v>
      </c>
      <c r="F29" s="22"/>
      <c r="G29" s="7">
        <f t="shared" si="0"/>
        <v>0</v>
      </c>
    </row>
    <row r="30" spans="1:7" ht="156">
      <c r="A30" s="4" t="s">
        <v>44</v>
      </c>
      <c r="B30" s="5" t="s">
        <v>5</v>
      </c>
      <c r="C30" s="5" t="s">
        <v>126</v>
      </c>
      <c r="D30" s="7">
        <v>15</v>
      </c>
      <c r="E30" s="6" t="s">
        <v>43</v>
      </c>
      <c r="F30" s="7"/>
      <c r="G30" s="7">
        <f t="shared" si="0"/>
        <v>0</v>
      </c>
    </row>
    <row r="31" spans="1:7" ht="156">
      <c r="A31" s="4" t="s">
        <v>45</v>
      </c>
      <c r="B31" s="5" t="s">
        <v>5</v>
      </c>
      <c r="C31" s="5" t="s">
        <v>127</v>
      </c>
      <c r="D31" s="7">
        <v>2</v>
      </c>
      <c r="E31" s="6" t="s">
        <v>43</v>
      </c>
      <c r="F31" s="7"/>
      <c r="G31" s="7">
        <f t="shared" si="0"/>
        <v>0</v>
      </c>
    </row>
    <row r="32" spans="1:7" ht="156">
      <c r="A32" s="4" t="s">
        <v>46</v>
      </c>
      <c r="B32" s="5" t="s">
        <v>5</v>
      </c>
      <c r="C32" s="5" t="s">
        <v>128</v>
      </c>
      <c r="D32" s="7">
        <v>3</v>
      </c>
      <c r="E32" s="6" t="s">
        <v>43</v>
      </c>
      <c r="F32" s="7"/>
      <c r="G32" s="7">
        <f t="shared" si="0"/>
        <v>0</v>
      </c>
    </row>
    <row r="33" spans="1:7" ht="156">
      <c r="A33" s="4" t="s">
        <v>47</v>
      </c>
      <c r="B33" s="5" t="s">
        <v>5</v>
      </c>
      <c r="C33" s="5" t="s">
        <v>129</v>
      </c>
      <c r="D33" s="7">
        <v>1</v>
      </c>
      <c r="E33" s="6" t="s">
        <v>43</v>
      </c>
      <c r="F33" s="7"/>
      <c r="G33" s="7">
        <f t="shared" si="0"/>
        <v>0</v>
      </c>
    </row>
    <row r="34" spans="1:7" ht="168">
      <c r="A34" s="4" t="s">
        <v>48</v>
      </c>
      <c r="B34" s="5" t="s">
        <v>5</v>
      </c>
      <c r="C34" s="5" t="s">
        <v>130</v>
      </c>
      <c r="D34" s="7">
        <v>1</v>
      </c>
      <c r="E34" s="6" t="s">
        <v>43</v>
      </c>
      <c r="F34" s="7"/>
      <c r="G34" s="7">
        <f t="shared" si="0"/>
        <v>0</v>
      </c>
    </row>
    <row r="35" spans="1:7">
      <c r="A35" s="4" t="s">
        <v>49</v>
      </c>
      <c r="B35" s="5" t="s">
        <v>5</v>
      </c>
      <c r="C35" s="5" t="s">
        <v>50</v>
      </c>
      <c r="D35" s="7">
        <v>1</v>
      </c>
      <c r="E35" s="6" t="s">
        <v>43</v>
      </c>
      <c r="F35" s="7"/>
      <c r="G35" s="7">
        <f t="shared" si="0"/>
        <v>0</v>
      </c>
    </row>
    <row r="36" spans="1:7">
      <c r="A36" s="4" t="s">
        <v>51</v>
      </c>
      <c r="B36" s="5" t="s">
        <v>5</v>
      </c>
      <c r="C36" s="5" t="s">
        <v>52</v>
      </c>
      <c r="D36" s="7">
        <v>1</v>
      </c>
      <c r="E36" s="6" t="s">
        <v>43</v>
      </c>
      <c r="F36" s="7"/>
      <c r="G36" s="7">
        <f t="shared" si="0"/>
        <v>0</v>
      </c>
    </row>
    <row r="37" spans="1:7">
      <c r="A37" s="4" t="s">
        <v>53</v>
      </c>
      <c r="B37" s="5" t="s">
        <v>5</v>
      </c>
      <c r="C37" s="5" t="s">
        <v>54</v>
      </c>
      <c r="D37" s="7">
        <v>1</v>
      </c>
      <c r="E37" s="6" t="s">
        <v>43</v>
      </c>
      <c r="F37" s="7"/>
      <c r="G37" s="7">
        <f t="shared" si="0"/>
        <v>0</v>
      </c>
    </row>
    <row r="38" spans="1:7" ht="36">
      <c r="A38" s="4" t="s">
        <v>55</v>
      </c>
      <c r="B38" s="5" t="s">
        <v>56</v>
      </c>
      <c r="C38" s="24" t="s">
        <v>57</v>
      </c>
      <c r="D38" s="26">
        <v>1</v>
      </c>
      <c r="E38" s="25" t="s">
        <v>34</v>
      </c>
      <c r="F38" s="26"/>
      <c r="G38" s="7">
        <f t="shared" si="0"/>
        <v>0</v>
      </c>
    </row>
    <row r="39" spans="1:7">
      <c r="A39" s="14" t="s">
        <v>106</v>
      </c>
      <c r="B39" s="17" t="s">
        <v>116</v>
      </c>
      <c r="C39" s="28" t="s">
        <v>58</v>
      </c>
      <c r="D39" s="17" t="s">
        <v>116</v>
      </c>
      <c r="E39" s="17" t="s">
        <v>116</v>
      </c>
      <c r="F39" s="17" t="s">
        <v>116</v>
      </c>
      <c r="G39" s="29" t="s">
        <v>116</v>
      </c>
    </row>
    <row r="40" spans="1:7" ht="60">
      <c r="A40" s="4" t="s">
        <v>59</v>
      </c>
      <c r="B40" s="5" t="s">
        <v>5</v>
      </c>
      <c r="C40" s="27" t="s">
        <v>60</v>
      </c>
      <c r="D40" s="22">
        <v>39</v>
      </c>
      <c r="E40" s="21" t="s">
        <v>7</v>
      </c>
      <c r="F40" s="22"/>
      <c r="G40" s="7">
        <f t="shared" si="0"/>
        <v>0</v>
      </c>
    </row>
    <row r="41" spans="1:7" ht="60">
      <c r="A41" s="4" t="s">
        <v>61</v>
      </c>
      <c r="B41" s="5" t="s">
        <v>5</v>
      </c>
      <c r="C41" s="5" t="s">
        <v>62</v>
      </c>
      <c r="D41" s="7">
        <v>20.5</v>
      </c>
      <c r="E41" s="6" t="s">
        <v>7</v>
      </c>
      <c r="F41" s="7"/>
      <c r="G41" s="7">
        <f t="shared" si="0"/>
        <v>0</v>
      </c>
    </row>
    <row r="42" spans="1:7" ht="60">
      <c r="A42" s="4" t="s">
        <v>63</v>
      </c>
      <c r="B42" s="5" t="s">
        <v>5</v>
      </c>
      <c r="C42" s="5" t="s">
        <v>64</v>
      </c>
      <c r="D42" s="7">
        <v>96</v>
      </c>
      <c r="E42" s="6" t="s">
        <v>7</v>
      </c>
      <c r="F42" s="7"/>
      <c r="G42" s="7">
        <f t="shared" si="0"/>
        <v>0</v>
      </c>
    </row>
    <row r="43" spans="1:7" ht="84">
      <c r="A43" s="4" t="s">
        <v>65</v>
      </c>
      <c r="B43" s="5" t="s">
        <v>5</v>
      </c>
      <c r="C43" s="5" t="s">
        <v>66</v>
      </c>
      <c r="D43" s="7">
        <v>25</v>
      </c>
      <c r="E43" s="6" t="s">
        <v>7</v>
      </c>
      <c r="F43" s="7"/>
      <c r="G43" s="7">
        <f t="shared" si="0"/>
        <v>0</v>
      </c>
    </row>
    <row r="44" spans="1:7" ht="84">
      <c r="A44" s="4" t="s">
        <v>67</v>
      </c>
      <c r="B44" s="5" t="s">
        <v>5</v>
      </c>
      <c r="C44" s="5" t="s">
        <v>68</v>
      </c>
      <c r="D44" s="7">
        <v>40</v>
      </c>
      <c r="E44" s="6" t="s">
        <v>7</v>
      </c>
      <c r="F44" s="7"/>
      <c r="G44" s="7">
        <f t="shared" si="0"/>
        <v>0</v>
      </c>
    </row>
    <row r="45" spans="1:7" ht="84">
      <c r="A45" s="4" t="s">
        <v>69</v>
      </c>
      <c r="B45" s="5" t="s">
        <v>5</v>
      </c>
      <c r="C45" s="5" t="s">
        <v>70</v>
      </c>
      <c r="D45" s="7">
        <v>200</v>
      </c>
      <c r="E45" s="6" t="s">
        <v>7</v>
      </c>
      <c r="F45" s="7"/>
      <c r="G45" s="7">
        <f t="shared" si="0"/>
        <v>0</v>
      </c>
    </row>
    <row r="46" spans="1:7" ht="84">
      <c r="A46" s="4" t="s">
        <v>71</v>
      </c>
      <c r="B46" s="5" t="s">
        <v>5</v>
      </c>
      <c r="C46" s="5" t="s">
        <v>72</v>
      </c>
      <c r="D46" s="7">
        <v>469</v>
      </c>
      <c r="E46" s="6" t="s">
        <v>7</v>
      </c>
      <c r="F46" s="7"/>
      <c r="G46" s="7">
        <f t="shared" si="0"/>
        <v>0</v>
      </c>
    </row>
    <row r="47" spans="1:7" ht="84">
      <c r="A47" s="4" t="s">
        <v>73</v>
      </c>
      <c r="B47" s="5" t="s">
        <v>5</v>
      </c>
      <c r="C47" s="5" t="s">
        <v>74</v>
      </c>
      <c r="D47" s="7">
        <v>384</v>
      </c>
      <c r="E47" s="6" t="s">
        <v>7</v>
      </c>
      <c r="F47" s="7"/>
      <c r="G47" s="7">
        <f t="shared" si="0"/>
        <v>0</v>
      </c>
    </row>
    <row r="48" spans="1:7" ht="84">
      <c r="A48" s="4" t="s">
        <v>75</v>
      </c>
      <c r="B48" s="5" t="s">
        <v>5</v>
      </c>
      <c r="C48" s="5" t="s">
        <v>76</v>
      </c>
      <c r="D48" s="7">
        <v>182.5</v>
      </c>
      <c r="E48" s="6" t="s">
        <v>7</v>
      </c>
      <c r="F48" s="7"/>
      <c r="G48" s="7">
        <f t="shared" si="0"/>
        <v>0</v>
      </c>
    </row>
    <row r="49" spans="1:7" ht="96">
      <c r="A49" s="4" t="s">
        <v>77</v>
      </c>
      <c r="B49" s="5" t="s">
        <v>5</v>
      </c>
      <c r="C49" s="5" t="s">
        <v>78</v>
      </c>
      <c r="D49" s="7">
        <v>29.5</v>
      </c>
      <c r="E49" s="6" t="s">
        <v>7</v>
      </c>
      <c r="F49" s="7"/>
      <c r="G49" s="7">
        <f t="shared" si="0"/>
        <v>0</v>
      </c>
    </row>
    <row r="50" spans="1:7" ht="96">
      <c r="A50" s="4" t="s">
        <v>79</v>
      </c>
      <c r="B50" s="5" t="s">
        <v>5</v>
      </c>
      <c r="C50" s="5" t="s">
        <v>80</v>
      </c>
      <c r="D50" s="7">
        <v>87.9</v>
      </c>
      <c r="E50" s="6" t="s">
        <v>7</v>
      </c>
      <c r="F50" s="7"/>
      <c r="G50" s="7">
        <f t="shared" si="0"/>
        <v>0</v>
      </c>
    </row>
    <row r="51" spans="1:7" ht="60">
      <c r="A51" s="4" t="s">
        <v>81</v>
      </c>
      <c r="B51" s="5" t="s">
        <v>5</v>
      </c>
      <c r="C51" s="5" t="s">
        <v>82</v>
      </c>
      <c r="D51" s="7">
        <v>1</v>
      </c>
      <c r="E51" s="6" t="s">
        <v>34</v>
      </c>
      <c r="F51" s="7"/>
      <c r="G51" s="7">
        <f t="shared" si="0"/>
        <v>0</v>
      </c>
    </row>
    <row r="52" spans="1:7" ht="72">
      <c r="A52" s="4" t="s">
        <v>83</v>
      </c>
      <c r="B52" s="5" t="s">
        <v>5</v>
      </c>
      <c r="C52" s="5" t="s">
        <v>84</v>
      </c>
      <c r="D52" s="7">
        <v>1</v>
      </c>
      <c r="E52" s="6" t="s">
        <v>34</v>
      </c>
      <c r="F52" s="7"/>
      <c r="G52" s="7">
        <f t="shared" si="0"/>
        <v>0</v>
      </c>
    </row>
    <row r="53" spans="1:7" ht="72">
      <c r="A53" s="4" t="s">
        <v>85</v>
      </c>
      <c r="B53" s="5" t="s">
        <v>5</v>
      </c>
      <c r="C53" s="5" t="s">
        <v>86</v>
      </c>
      <c r="D53" s="7">
        <v>1</v>
      </c>
      <c r="E53" s="6" t="s">
        <v>34</v>
      </c>
      <c r="F53" s="7"/>
      <c r="G53" s="7">
        <f t="shared" si="0"/>
        <v>0</v>
      </c>
    </row>
    <row r="54" spans="1:7" ht="36">
      <c r="A54" s="4" t="s">
        <v>87</v>
      </c>
      <c r="B54" s="5" t="s">
        <v>5</v>
      </c>
      <c r="C54" s="5" t="s">
        <v>88</v>
      </c>
      <c r="D54" s="7">
        <v>1</v>
      </c>
      <c r="E54" s="6" t="s">
        <v>34</v>
      </c>
      <c r="F54" s="7"/>
      <c r="G54" s="7">
        <f t="shared" si="0"/>
        <v>0</v>
      </c>
    </row>
    <row r="55" spans="1:7">
      <c r="A55" s="14" t="s">
        <v>107</v>
      </c>
      <c r="B55" s="17" t="s">
        <v>116</v>
      </c>
      <c r="C55" s="15" t="s">
        <v>89</v>
      </c>
      <c r="D55" s="17" t="s">
        <v>116</v>
      </c>
      <c r="E55" s="17" t="s">
        <v>116</v>
      </c>
      <c r="F55" s="17" t="s">
        <v>116</v>
      </c>
      <c r="G55" s="29" t="s">
        <v>116</v>
      </c>
    </row>
    <row r="56" spans="1:7" ht="36">
      <c r="A56" s="4" t="s">
        <v>90</v>
      </c>
      <c r="B56" s="5" t="s">
        <v>131</v>
      </c>
      <c r="C56" s="5" t="s">
        <v>91</v>
      </c>
      <c r="D56" s="7">
        <v>1</v>
      </c>
      <c r="E56" s="6" t="s">
        <v>34</v>
      </c>
      <c r="F56" s="7"/>
      <c r="G56" s="7">
        <f t="shared" si="0"/>
        <v>0</v>
      </c>
    </row>
    <row r="57" spans="1:7" ht="24">
      <c r="A57" s="4" t="s">
        <v>92</v>
      </c>
      <c r="B57" s="5" t="s">
        <v>132</v>
      </c>
      <c r="C57" s="5" t="s">
        <v>93</v>
      </c>
      <c r="D57" s="7">
        <v>16.5</v>
      </c>
      <c r="E57" s="6" t="s">
        <v>94</v>
      </c>
      <c r="F57" s="7"/>
      <c r="G57" s="7">
        <f t="shared" si="0"/>
        <v>0</v>
      </c>
    </row>
    <row r="58" spans="1:7" ht="24">
      <c r="A58" s="4" t="s">
        <v>95</v>
      </c>
      <c r="B58" s="5" t="s">
        <v>132</v>
      </c>
      <c r="C58" s="5" t="s">
        <v>96</v>
      </c>
      <c r="D58" s="7">
        <v>16.5</v>
      </c>
      <c r="E58" s="6" t="s">
        <v>94</v>
      </c>
      <c r="F58" s="7"/>
      <c r="G58" s="7">
        <f t="shared" si="0"/>
        <v>0</v>
      </c>
    </row>
    <row r="59" spans="1:7">
      <c r="A59" s="48" t="s">
        <v>97</v>
      </c>
      <c r="B59" s="49"/>
      <c r="C59" s="49"/>
      <c r="D59" s="50"/>
      <c r="E59" s="50"/>
      <c r="F59" s="51"/>
      <c r="G59" s="30">
        <f>SUM(G8:G27,G29:G38,G40:G54,G56:G58)</f>
        <v>0</v>
      </c>
    </row>
    <row r="60" spans="1:7">
      <c r="A60" s="13">
        <v>2</v>
      </c>
      <c r="B60" s="23" t="s">
        <v>116</v>
      </c>
      <c r="C60" s="20" t="s">
        <v>98</v>
      </c>
      <c r="D60" s="23" t="s">
        <v>116</v>
      </c>
      <c r="E60" s="23" t="s">
        <v>116</v>
      </c>
      <c r="F60" s="23" t="s">
        <v>116</v>
      </c>
      <c r="G60" s="31" t="s">
        <v>116</v>
      </c>
    </row>
    <row r="61" spans="1:7" ht="60">
      <c r="A61" s="4" t="s">
        <v>99</v>
      </c>
      <c r="B61" s="5" t="s">
        <v>100</v>
      </c>
      <c r="C61" s="5" t="s">
        <v>101</v>
      </c>
      <c r="D61" s="22">
        <v>128</v>
      </c>
      <c r="E61" s="21" t="s">
        <v>94</v>
      </c>
      <c r="F61" s="22"/>
      <c r="G61" s="7">
        <f t="shared" ref="G61" si="1">ROUND(D61*F61,2)</f>
        <v>0</v>
      </c>
    </row>
    <row r="62" spans="1:7">
      <c r="A62" s="48" t="s">
        <v>102</v>
      </c>
      <c r="B62" s="49"/>
      <c r="C62" s="49"/>
      <c r="D62" s="49"/>
      <c r="E62" s="49"/>
      <c r="F62" s="52"/>
      <c r="G62" s="32">
        <f>SUM(G61)</f>
        <v>0</v>
      </c>
    </row>
    <row r="63" spans="1:7">
      <c r="A63" s="53" t="s">
        <v>103</v>
      </c>
      <c r="B63" s="54"/>
      <c r="C63" s="54"/>
      <c r="D63" s="54"/>
      <c r="E63" s="54"/>
      <c r="F63" s="55"/>
      <c r="G63" s="33">
        <f>SUM(G59,G62)</f>
        <v>0</v>
      </c>
    </row>
    <row r="65" spans="1:1">
      <c r="A65" s="8"/>
    </row>
  </sheetData>
  <mergeCells count="9">
    <mergeCell ref="A59:F59"/>
    <mergeCell ref="A62:F62"/>
    <mergeCell ref="A63:F63"/>
    <mergeCell ref="A1:G1"/>
    <mergeCell ref="A2:G2"/>
    <mergeCell ref="A3:A4"/>
    <mergeCell ref="B3:B4"/>
    <mergeCell ref="C3:C4"/>
    <mergeCell ref="D3:E3"/>
  </mergeCells>
  <pageMargins left="0.75" right="0.75" top="1" bottom="1" header="0.5" footer="0.5"/>
  <pageSetup paperSize="9" scale="92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KI_KD_OSOBOWICKA_ZG</dc:title>
  <dc:creator>RR</dc:creator>
  <cp:lastModifiedBy>Pawlik Anna</cp:lastModifiedBy>
  <cp:lastPrinted>2019-02-01T11:48:16Z</cp:lastPrinted>
  <dcterms:created xsi:type="dcterms:W3CDTF">2019-01-12T21:44:00Z</dcterms:created>
  <dcterms:modified xsi:type="dcterms:W3CDTF">2019-03-07T13:05:15Z</dcterms:modified>
</cp:coreProperties>
</file>